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Cài đặt" state="visible" r:id="rId5"/>
    <sheet sheetId="3" name="Học viên" state="visible" r:id="rId6"/>
    <sheet sheetId="4" name="T09-26" state="visible" r:id="rId7"/>
    <sheet sheetId="5" name="T10-26" state="visible" r:id="rId8"/>
    <sheet sheetId="6" name="T11-26" state="visible" r:id="rId9"/>
    <sheet sheetId="7" name="T12-26" state="visible" r:id="rId10"/>
    <sheet sheetId="8" name="T01-27" state="visible" r:id="rId11"/>
    <sheet sheetId="9" name="T02-27" state="visible" r:id="rId12"/>
    <sheet sheetId="10" name="T03-27" state="visible" r:id="rId13"/>
    <sheet sheetId="11" name="T04-27" state="visible" r:id="rId14"/>
    <sheet sheetId="12" name="T05-27" state="visible" r:id="rId15"/>
    <sheet sheetId="13" name="T06-27" state="visible" r:id="rId16"/>
    <sheet sheetId="14" name="T07-27" state="visible" r:id="rId17"/>
    <sheet sheetId="15" name="T08-27" state="visible" r:id="rId18"/>
    <sheet sheetId="16" name="Công nợ" state="visible" r:id="rId19"/>
    <sheet sheetId="17" name="Tổng hợp" state="visible" r:id="rId20"/>
  </sheets>
  <definedNames>
    <definedName name="_xlnm.Print_Titles" localSheetId="1">'Cài đặt'!$4:$4</definedName>
    <definedName name="_xlnm.Print_Titles" localSheetId="2">'Học viên'!$4:$4</definedName>
    <definedName name="_xlnm.Print_Titles" localSheetId="3">'T09-26'!$4:$4</definedName>
    <definedName name="_xlnm.Print_Titles" localSheetId="4">'T10-26'!$4:$4</definedName>
    <definedName name="_xlnm.Print_Titles" localSheetId="5">'T11-26'!$4:$4</definedName>
    <definedName name="_xlnm.Print_Titles" localSheetId="6">'T12-26'!$4:$4</definedName>
    <definedName name="_xlnm.Print_Titles" localSheetId="7">'T01-27'!$4:$4</definedName>
    <definedName name="_xlnm.Print_Titles" localSheetId="8">'T02-27'!$4:$4</definedName>
    <definedName name="_xlnm.Print_Titles" localSheetId="9">'T03-27'!$4:$4</definedName>
    <definedName name="_xlnm.Print_Titles" localSheetId="10">'T04-27'!$4:$4</definedName>
    <definedName name="_xlnm.Print_Titles" localSheetId="11">'T05-27'!$4:$4</definedName>
    <definedName name="_xlnm.Print_Titles" localSheetId="12">'T06-27'!$4:$4</definedName>
    <definedName name="_xlnm.Print_Titles" localSheetId="13">'T07-27'!$4:$4</definedName>
    <definedName name="_xlnm.Print_Titles" localSheetId="14">'T08-27'!$4:$4</definedName>
    <definedName name="_xlnm.Print_Titles" localSheetId="15">'Công nợ'!$4:$4</definedName>
    <definedName name="_xlnm.Print_Titles" localSheetId="16">'Tổng hợp'!$4:$4</definedName>
  </definedNames>
  <calcPr calcId="171027" fullCalcOnLoad="1"/>
</workbook>
</file>

<file path=xl/sharedStrings.xml><?xml version="1.0" encoding="utf-8"?>
<sst xmlns="http://schemas.openxmlformats.org/spreadsheetml/2006/main" count="670" uniqueCount="311">
  <si>
    <t>BẢN MẪU – dữ liệu giả · Sổ điểm danh, học phí và công nợ lớp dạy thêm</t>
  </si>
  <si>
    <t>Toán 9 ôn thi vào 10 · Nguyễn Thị Lan · năm học 2026–2027 · Tạo bởi Dạy Thêm · daythem.hoagao.store · support@hoagao.store · BẢN MẪU – dữ liệu giả · 26/10/2026</t>
  </si>
  <si>
    <t>File dùng để làm gì</t>
  </si>
  <si>
    <t>Theo dõi điểm danh từng buổi, tính học phí theo buổi hoặc trọn tháng, ghi tiền phụ huynh đã nộp và công nợ còn lại cho cả năm học (tháng 9 tới tháng 8).</t>
  </si>
  <si>
    <t>Các bước dùng</t>
  </si>
  <si>
    <t>1. Sheet «Cài đặt»: sửa ô vàng (tên lớp, học phí một buổi, học phí một tháng, cách thu mặc định).</t>
  </si>
  <si>
    <t>2. Sheet «Học viên»: mỗi dòng một em (tối đa 80). Cột «Cách thu» và «Học phí riêng» để trống là theo «Cài đặt».</t>
  </si>
  <si>
    <t>3. Sheet tháng (T09-26, T10-26…): gõ x vào ngày em có học. P = nghỉ có phép, K = nghỉ không phép (không tính tiền, chỉ để theo dõi).</t>
  </si>
  <si>
    <t xml:space="preserve">   Thu theo buổi: phải thu = số buổi x × đơn giá. Thu theo tháng: tháng có ít nhất một buổi x thì tính trọn mức tháng.</t>
  </si>
  <si>
    <t>4. Khi phụ huynh nộp tiền: gõ số tiền vào cột «Đã thu» và ngày vào cột «Ngày thu». Cột «Còn nợ» tự trừ.</t>
  </si>
  <si>
    <t>5. Sheet «Công nợ» cộng dồn cả năm cho từng em; sheet «Tổng hợp» ra tổng phải thu, đã thu, còn nợ từng tháng.</t>
  </si>
  <si>
    <t>Ô nào được nhập</t>
  </si>
  <si>
    <t>Chỉ ô nền vàng nhạt là ô nhập. Ô trắng/xám là công thức, đã khoá để tránh sửa nhầm (sheet được bảo vệ, không đặt mật khẩu: Review → Unprotect Sheet nếu thật cần sửa).</t>
  </si>
  <si>
    <t>Không xoá hay chèn dòng giữa danh sách: em nghỉ hẳn thì ghi «nghỉ» ở cột Ghi chú và để trống điểm danh các tháng sau.</t>
  </si>
  <si>
    <t>Căn cứ</t>
  </si>
  <si>
    <t>Mức thu tiền học thêm ngoài nhà trường do thoả thuận giữa cha mẹ học sinh, học sinh với cơ sở dạy thêm (khoản 2 Điều 7 Thông tư 29/2024/TT-BGDĐT).</t>
  </si>
  <si>
    <t>Cơ sở dạy thêm quản lý, lưu giữ hồ sơ tổ chức dạy thêm, học thêm theo quy định (khoản 3 Điều 14 Thông tư 29/2024/TT-BGDĐT).</t>
  </si>
  <si>
    <t>Lưu ý</t>
  </si>
  <si>
    <t>Sổ này để quản lý lớp, không thay sổ doanh thu theo mẫu của cơ quan thuế khi bạn là hộ kinh doanh.</t>
  </si>
  <si>
    <t>Thông tin học viên chỉ nằm trong file này trên máy bạn. Dạy Thêm không lưu danh sách lớp của bạn.</t>
  </si>
  <si>
    <t>Thông tin tham khảo, không phải tư vấn pháp lý hay tư vấn thuế.</t>
  </si>
  <si>
    <t>Ô nền vàng nhạt như ô này là ô bạn được nhập.</t>
  </si>
  <si>
    <t>Tạo bởi Dạy Thêm · daythem.hoagao.store · support@hoagao.store</t>
  </si>
  <si>
    <t>BẢN MẪU – dữ liệu giả · Thông tin lớp và học phí</t>
  </si>
  <si>
    <t>Toán 9 ôn thi vào 10 · Nguyễn Thị Lan · năm học 2026–2027</t>
  </si>
  <si>
    <t>Mục</t>
  </si>
  <si>
    <t>Giá trị</t>
  </si>
  <si>
    <t>Ghi chú</t>
  </si>
  <si>
    <t>Người dạy / chủ hộ kinh doanh</t>
  </si>
  <si>
    <t>Nguyễn Thị Lan</t>
  </si>
  <si>
    <t/>
  </si>
  <si>
    <t>Tên hộ kinh doanh / trung tâm</t>
  </si>
  <si>
    <t>Lớp học Lan Anh</t>
  </si>
  <si>
    <t>Để trống nếu dạy cá nhân.</t>
  </si>
  <si>
    <t>Tên lớp</t>
  </si>
  <si>
    <t>Toán 9 ôn thi vào 10</t>
  </si>
  <si>
    <t>Môn học</t>
  </si>
  <si>
    <t>Toán</t>
  </si>
  <si>
    <t>Học phí một buổi</t>
  </si>
  <si>
    <t>Dùng khi cách thu là «Buổi».</t>
  </si>
  <si>
    <t>Học phí một tháng</t>
  </si>
  <si>
    <t>Dùng khi cách thu là «Tháng».</t>
  </si>
  <si>
    <t>Cách thu mặc định</t>
  </si>
  <si>
    <t>Buổi</t>
  </si>
  <si>
    <t>Chọn Buổi hoặc Tháng.</t>
  </si>
  <si>
    <t>BẢN MẪU – dữ liệu giả · Danh sách học viên</t>
  </si>
  <si>
    <t>STT</t>
  </si>
  <si>
    <t>Họ và tên học viên</t>
  </si>
  <si>
    <t>Lớp</t>
  </si>
  <si>
    <t>Trường</t>
  </si>
  <si>
    <t>Phụ huynh</t>
  </si>
  <si>
    <t>SĐT phụ huynh</t>
  </si>
  <si>
    <t>Ngày vào học</t>
  </si>
  <si>
    <t>Cách thu</t>
  </si>
  <si>
    <t>Học phí riêng</t>
  </si>
  <si>
    <t>Nguyễn Minh An</t>
  </si>
  <si>
    <t>9A</t>
  </si>
  <si>
    <t>Chị Hoa</t>
  </si>
  <si>
    <t>0912000001</t>
  </si>
  <si>
    <t>Trần Bảo Ngọc</t>
  </si>
  <si>
    <t>9B</t>
  </si>
  <si>
    <t>Anh Tuấn</t>
  </si>
  <si>
    <t>0912000002</t>
  </si>
  <si>
    <t>Lê Gia Huy</t>
  </si>
  <si>
    <t>Chị Mai</t>
  </si>
  <si>
    <t>0912000003</t>
  </si>
  <si>
    <t>Tháng</t>
  </si>
  <si>
    <t>Phạm Thu Trang</t>
  </si>
  <si>
    <t>9C</t>
  </si>
  <si>
    <t>Anh Nam</t>
  </si>
  <si>
    <t>0912000004</t>
  </si>
  <si>
    <t>BẢN MẪU – dữ liệu giả · Điểm danh và học phí tháng 9/2026</t>
  </si>
  <si>
    <t>Toán 9 ôn thi vào 10 · Nguyễn Thị Lan · năm học 2026–2027 · x = có học (tính tiền) · P = nghỉ có phép · K = nghỉ không phép</t>
  </si>
  <si>
    <t>Họ và tên</t>
  </si>
  <si>
    <t xml:space="preserve">1
T3</t>
  </si>
  <si>
    <t xml:space="preserve">2
T4</t>
  </si>
  <si>
    <t xml:space="preserve">3
T5</t>
  </si>
  <si>
    <t xml:space="preserve">4
T6</t>
  </si>
  <si>
    <t xml:space="preserve">5
T7</t>
  </si>
  <si>
    <t xml:space="preserve">6
CN</t>
  </si>
  <si>
    <t xml:space="preserve">7
T2</t>
  </si>
  <si>
    <t xml:space="preserve">8
T3</t>
  </si>
  <si>
    <t xml:space="preserve">9
T4</t>
  </si>
  <si>
    <t xml:space="preserve">10
T5</t>
  </si>
  <si>
    <t xml:space="preserve">11
T6</t>
  </si>
  <si>
    <t xml:space="preserve">12
T7</t>
  </si>
  <si>
    <t xml:space="preserve">13
CN</t>
  </si>
  <si>
    <t xml:space="preserve">14
T2</t>
  </si>
  <si>
    <t xml:space="preserve">15
T3</t>
  </si>
  <si>
    <t xml:space="preserve">16
T4</t>
  </si>
  <si>
    <t xml:space="preserve">17
T5</t>
  </si>
  <si>
    <t xml:space="preserve">18
T6</t>
  </si>
  <si>
    <t xml:space="preserve">19
T7</t>
  </si>
  <si>
    <t xml:space="preserve">20
CN</t>
  </si>
  <si>
    <t xml:space="preserve">21
T2</t>
  </si>
  <si>
    <t xml:space="preserve">22
T3</t>
  </si>
  <si>
    <t xml:space="preserve">23
T4</t>
  </si>
  <si>
    <t xml:space="preserve">24
T5</t>
  </si>
  <si>
    <t xml:space="preserve">25
T6</t>
  </si>
  <si>
    <t xml:space="preserve">26
T7</t>
  </si>
  <si>
    <t xml:space="preserve">27
CN</t>
  </si>
  <si>
    <t xml:space="preserve">28
T2</t>
  </si>
  <si>
    <t xml:space="preserve">29
T3</t>
  </si>
  <si>
    <t xml:space="preserve">30
T4</t>
  </si>
  <si>
    <t>Số buổi</t>
  </si>
  <si>
    <t>Đơn giá</t>
  </si>
  <si>
    <t>Phải thu</t>
  </si>
  <si>
    <t>Đã thu</t>
  </si>
  <si>
    <t>Ngày thu</t>
  </si>
  <si>
    <t>Còn nợ</t>
  </si>
  <si>
    <t>x</t>
  </si>
  <si>
    <t>P</t>
  </si>
  <si>
    <t>Cộng</t>
  </si>
  <si>
    <t>BẢN MẪU – dữ liệu giả · Điểm danh và học phí tháng 10/2026</t>
  </si>
  <si>
    <t xml:space="preserve">1
T5</t>
  </si>
  <si>
    <t xml:space="preserve">2
T6</t>
  </si>
  <si>
    <t xml:space="preserve">3
T7</t>
  </si>
  <si>
    <t xml:space="preserve">4
CN</t>
  </si>
  <si>
    <t xml:space="preserve">5
T2</t>
  </si>
  <si>
    <t xml:space="preserve">6
T3</t>
  </si>
  <si>
    <t xml:space="preserve">7
T4</t>
  </si>
  <si>
    <t xml:space="preserve">8
T5</t>
  </si>
  <si>
    <t xml:space="preserve">9
T6</t>
  </si>
  <si>
    <t xml:space="preserve">10
T7</t>
  </si>
  <si>
    <t xml:space="preserve">11
CN</t>
  </si>
  <si>
    <t xml:space="preserve">12
T2</t>
  </si>
  <si>
    <t xml:space="preserve">13
T3</t>
  </si>
  <si>
    <t xml:space="preserve">14
T4</t>
  </si>
  <si>
    <t xml:space="preserve">15
T5</t>
  </si>
  <si>
    <t xml:space="preserve">16
T6</t>
  </si>
  <si>
    <t xml:space="preserve">17
T7</t>
  </si>
  <si>
    <t xml:space="preserve">18
CN</t>
  </si>
  <si>
    <t xml:space="preserve">19
T2</t>
  </si>
  <si>
    <t xml:space="preserve">20
T3</t>
  </si>
  <si>
    <t xml:space="preserve">21
T4</t>
  </si>
  <si>
    <t xml:space="preserve">22
T5</t>
  </si>
  <si>
    <t xml:space="preserve">23
T6</t>
  </si>
  <si>
    <t xml:space="preserve">24
T7</t>
  </si>
  <si>
    <t xml:space="preserve">25
CN</t>
  </si>
  <si>
    <t xml:space="preserve">26
T2</t>
  </si>
  <si>
    <t xml:space="preserve">27
T3</t>
  </si>
  <si>
    <t xml:space="preserve">28
T4</t>
  </si>
  <si>
    <t xml:space="preserve">29
T5</t>
  </si>
  <si>
    <t xml:space="preserve">30
T6</t>
  </si>
  <si>
    <t xml:space="preserve">31
T7</t>
  </si>
  <si>
    <t>BẢN MẪU – dữ liệu giả · Điểm danh và học phí tháng 11/2026</t>
  </si>
  <si>
    <t xml:space="preserve">1
CN</t>
  </si>
  <si>
    <t xml:space="preserve">2
T2</t>
  </si>
  <si>
    <t xml:space="preserve">3
T3</t>
  </si>
  <si>
    <t xml:space="preserve">4
T4</t>
  </si>
  <si>
    <t xml:space="preserve">5
T5</t>
  </si>
  <si>
    <t xml:space="preserve">6
T6</t>
  </si>
  <si>
    <t xml:space="preserve">7
T7</t>
  </si>
  <si>
    <t xml:space="preserve">8
CN</t>
  </si>
  <si>
    <t xml:space="preserve">9
T2</t>
  </si>
  <si>
    <t xml:space="preserve">10
T3</t>
  </si>
  <si>
    <t xml:space="preserve">11
T4</t>
  </si>
  <si>
    <t xml:space="preserve">12
T5</t>
  </si>
  <si>
    <t xml:space="preserve">13
T6</t>
  </si>
  <si>
    <t xml:space="preserve">14
T7</t>
  </si>
  <si>
    <t xml:space="preserve">15
CN</t>
  </si>
  <si>
    <t xml:space="preserve">16
T2</t>
  </si>
  <si>
    <t xml:space="preserve">17
T3</t>
  </si>
  <si>
    <t xml:space="preserve">18
T4</t>
  </si>
  <si>
    <t xml:space="preserve">19
T5</t>
  </si>
  <si>
    <t xml:space="preserve">20
T6</t>
  </si>
  <si>
    <t xml:space="preserve">21
T7</t>
  </si>
  <si>
    <t xml:space="preserve">22
CN</t>
  </si>
  <si>
    <t xml:space="preserve">23
T2</t>
  </si>
  <si>
    <t xml:space="preserve">24
T3</t>
  </si>
  <si>
    <t xml:space="preserve">25
T4</t>
  </si>
  <si>
    <t xml:space="preserve">26
T5</t>
  </si>
  <si>
    <t xml:space="preserve">27
T6</t>
  </si>
  <si>
    <t xml:space="preserve">28
T7</t>
  </si>
  <si>
    <t xml:space="preserve">29
CN</t>
  </si>
  <si>
    <t xml:space="preserve">30
T2</t>
  </si>
  <si>
    <t>BẢN MẪU – dữ liệu giả · Điểm danh và học phí tháng 12/2026</t>
  </si>
  <si>
    <t xml:space="preserve">31
T5</t>
  </si>
  <si>
    <t>BẢN MẪU – dữ liệu giả · Điểm danh và học phí tháng 1/2027</t>
  </si>
  <si>
    <t xml:space="preserve">1
T6</t>
  </si>
  <si>
    <t xml:space="preserve">2
T7</t>
  </si>
  <si>
    <t xml:space="preserve">3
CN</t>
  </si>
  <si>
    <t xml:space="preserve">4
T2</t>
  </si>
  <si>
    <t xml:space="preserve">5
T3</t>
  </si>
  <si>
    <t xml:space="preserve">6
T4</t>
  </si>
  <si>
    <t xml:space="preserve">7
T5</t>
  </si>
  <si>
    <t xml:space="preserve">8
T6</t>
  </si>
  <si>
    <t xml:space="preserve">9
T7</t>
  </si>
  <si>
    <t xml:space="preserve">10
CN</t>
  </si>
  <si>
    <t xml:space="preserve">11
T2</t>
  </si>
  <si>
    <t xml:space="preserve">12
T3</t>
  </si>
  <si>
    <t xml:space="preserve">13
T4</t>
  </si>
  <si>
    <t xml:space="preserve">14
T5</t>
  </si>
  <si>
    <t xml:space="preserve">15
T6</t>
  </si>
  <si>
    <t xml:space="preserve">16
T7</t>
  </si>
  <si>
    <t xml:space="preserve">17
CN</t>
  </si>
  <si>
    <t xml:space="preserve">18
T2</t>
  </si>
  <si>
    <t xml:space="preserve">19
T3</t>
  </si>
  <si>
    <t xml:space="preserve">20
T4</t>
  </si>
  <si>
    <t xml:space="preserve">21
T5</t>
  </si>
  <si>
    <t xml:space="preserve">22
T6</t>
  </si>
  <si>
    <t xml:space="preserve">23
T7</t>
  </si>
  <si>
    <t xml:space="preserve">24
CN</t>
  </si>
  <si>
    <t xml:space="preserve">25
T2</t>
  </si>
  <si>
    <t xml:space="preserve">26
T3</t>
  </si>
  <si>
    <t xml:space="preserve">27
T4</t>
  </si>
  <si>
    <t xml:space="preserve">28
T5</t>
  </si>
  <si>
    <t xml:space="preserve">29
T6</t>
  </si>
  <si>
    <t xml:space="preserve">30
T7</t>
  </si>
  <si>
    <t xml:space="preserve">31
CN</t>
  </si>
  <si>
    <t>BẢN MẪU – dữ liệu giả · Điểm danh và học phí tháng 2/2027</t>
  </si>
  <si>
    <t xml:space="preserve">1
T2</t>
  </si>
  <si>
    <t xml:space="preserve">2
T3</t>
  </si>
  <si>
    <t xml:space="preserve">3
T4</t>
  </si>
  <si>
    <t xml:space="preserve">4
T5</t>
  </si>
  <si>
    <t xml:space="preserve">5
T6</t>
  </si>
  <si>
    <t xml:space="preserve">6
T7</t>
  </si>
  <si>
    <t xml:space="preserve">7
CN</t>
  </si>
  <si>
    <t xml:space="preserve">8
T2</t>
  </si>
  <si>
    <t xml:space="preserve">9
T3</t>
  </si>
  <si>
    <t xml:space="preserve">10
T4</t>
  </si>
  <si>
    <t xml:space="preserve">11
T5</t>
  </si>
  <si>
    <t xml:space="preserve">12
T6</t>
  </si>
  <si>
    <t xml:space="preserve">13
T7</t>
  </si>
  <si>
    <t xml:space="preserve">14
CN</t>
  </si>
  <si>
    <t xml:space="preserve">15
T2</t>
  </si>
  <si>
    <t xml:space="preserve">16
T3</t>
  </si>
  <si>
    <t xml:space="preserve">17
T4</t>
  </si>
  <si>
    <t xml:space="preserve">18
T5</t>
  </si>
  <si>
    <t xml:space="preserve">19
T6</t>
  </si>
  <si>
    <t xml:space="preserve">20
T7</t>
  </si>
  <si>
    <t xml:space="preserve">21
CN</t>
  </si>
  <si>
    <t xml:space="preserve">22
T2</t>
  </si>
  <si>
    <t xml:space="preserve">23
T3</t>
  </si>
  <si>
    <t xml:space="preserve">24
T4</t>
  </si>
  <si>
    <t xml:space="preserve">25
T5</t>
  </si>
  <si>
    <t xml:space="preserve">26
T6</t>
  </si>
  <si>
    <t xml:space="preserve">27
T7</t>
  </si>
  <si>
    <t xml:space="preserve">28
CN</t>
  </si>
  <si>
    <t>BẢN MẪU – dữ liệu giả · Điểm danh và học phí tháng 3/2027</t>
  </si>
  <si>
    <t xml:space="preserve">29
T2</t>
  </si>
  <si>
    <t xml:space="preserve">30
T3</t>
  </si>
  <si>
    <t xml:space="preserve">31
T4</t>
  </si>
  <si>
    <t>BẢN MẪU – dữ liệu giả · Điểm danh và học phí tháng 4/2027</t>
  </si>
  <si>
    <t>BẢN MẪU – dữ liệu giả · Điểm danh và học phí tháng 5/2027</t>
  </si>
  <si>
    <t xml:space="preserve">1
T7</t>
  </si>
  <si>
    <t xml:space="preserve">2
CN</t>
  </si>
  <si>
    <t xml:space="preserve">3
T2</t>
  </si>
  <si>
    <t xml:space="preserve">4
T3</t>
  </si>
  <si>
    <t xml:space="preserve">5
T4</t>
  </si>
  <si>
    <t xml:space="preserve">6
T5</t>
  </si>
  <si>
    <t xml:space="preserve">7
T6</t>
  </si>
  <si>
    <t xml:space="preserve">8
T7</t>
  </si>
  <si>
    <t xml:space="preserve">9
CN</t>
  </si>
  <si>
    <t xml:space="preserve">10
T2</t>
  </si>
  <si>
    <t xml:space="preserve">11
T3</t>
  </si>
  <si>
    <t xml:space="preserve">12
T4</t>
  </si>
  <si>
    <t xml:space="preserve">13
T5</t>
  </si>
  <si>
    <t xml:space="preserve">14
T6</t>
  </si>
  <si>
    <t xml:space="preserve">15
T7</t>
  </si>
  <si>
    <t xml:space="preserve">16
CN</t>
  </si>
  <si>
    <t xml:space="preserve">17
T2</t>
  </si>
  <si>
    <t xml:space="preserve">18
T3</t>
  </si>
  <si>
    <t xml:space="preserve">19
T4</t>
  </si>
  <si>
    <t xml:space="preserve">20
T5</t>
  </si>
  <si>
    <t xml:space="preserve">21
T6</t>
  </si>
  <si>
    <t xml:space="preserve">22
T7</t>
  </si>
  <si>
    <t xml:space="preserve">23
CN</t>
  </si>
  <si>
    <t xml:space="preserve">24
T2</t>
  </si>
  <si>
    <t xml:space="preserve">25
T3</t>
  </si>
  <si>
    <t xml:space="preserve">26
T4</t>
  </si>
  <si>
    <t xml:space="preserve">27
T5</t>
  </si>
  <si>
    <t xml:space="preserve">28
T6</t>
  </si>
  <si>
    <t xml:space="preserve">29
T7</t>
  </si>
  <si>
    <t xml:space="preserve">30
CN</t>
  </si>
  <si>
    <t xml:space="preserve">31
T2</t>
  </si>
  <si>
    <t>BẢN MẪU – dữ liệu giả · Điểm danh và học phí tháng 6/2027</t>
  </si>
  <si>
    <t>BẢN MẪU – dữ liệu giả · Điểm danh và học phí tháng 7/2027</t>
  </si>
  <si>
    <t>BẢN MẪU – dữ liệu giả · Điểm danh và học phí tháng 8/2027</t>
  </si>
  <si>
    <t xml:space="preserve">31
T3</t>
  </si>
  <si>
    <t>BẢN MẪU – dữ liệu giả · Công nợ phụ huynh năm học 2026–2027</t>
  </si>
  <si>
    <t>Toán 9 ôn thi vào 10 · Nguyễn Thị Lan · năm học 2026–2027 · còn nợ từng tháng lấy từ các sheet tháng, số đỏ là còn nợ</t>
  </si>
  <si>
    <t>Nợ 09/26</t>
  </si>
  <si>
    <t>Nợ 10/26</t>
  </si>
  <si>
    <t>Nợ 11/26</t>
  </si>
  <si>
    <t>Nợ 12/26</t>
  </si>
  <si>
    <t>Nợ 01/27</t>
  </si>
  <si>
    <t>Nợ 02/27</t>
  </si>
  <si>
    <t>Nợ 03/27</t>
  </si>
  <si>
    <t>Nợ 04/27</t>
  </si>
  <si>
    <t>Nợ 05/27</t>
  </si>
  <si>
    <t>Nợ 06/27</t>
  </si>
  <si>
    <t>Nợ 07/27</t>
  </si>
  <si>
    <t>Nợ 08/27</t>
  </si>
  <si>
    <t>Tổng phải thu</t>
  </si>
  <si>
    <t>Tổng đã thu</t>
  </si>
  <si>
    <t>BẢN MẪU – dữ liệu giả · Tổng hợp học phí theo tháng</t>
  </si>
  <si>
    <t>Số em có học</t>
  </si>
  <si>
    <t>09/2026</t>
  </si>
  <si>
    <t>10/2026</t>
  </si>
  <si>
    <t>11/2026</t>
  </si>
  <si>
    <t>12/2026</t>
  </si>
  <si>
    <t>01/2027</t>
  </si>
  <si>
    <t>02/2027</t>
  </si>
  <si>
    <t>03/2027</t>
  </si>
  <si>
    <t>04/2027</t>
  </si>
  <si>
    <t>05/2027</t>
  </si>
  <si>
    <t>06/2027</t>
  </si>
  <si>
    <t>07/2027</t>
  </si>
  <si>
    <t>08/2027</t>
  </si>
  <si>
    <t>Cả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</si>
</sst>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₫&quot;"/>
    <numFmt numFmtId="165" formatCode="dd/mm/yyyy"/>
  </numFmts>
  <fonts count="8" x14ac:knownFonts="1">
    <font>
      <color theme="1"/>
      <family val="2"/>
      <scheme val="minor"/>
      <sz val="11"/>
      <name val="Calibri"/>
    </font>
    <font>
      <b/>
      <color rgb="FF8E1330"/>
      <sz val="16"/>
      <name val="Arial"/>
    </font>
    <font>
      <color rgb="FF6B615A"/>
      <sz val="10"/>
      <name val="Arial"/>
    </font>
    <font>
      <b/>
      <color rgb="FF8E1330"/>
      <sz val="12"/>
      <name val="Arial"/>
    </font>
    <font>
      <color rgb="FF1F1A17"/>
      <sz val="11"/>
      <name val="Arial"/>
    </font>
    <font>
      <color rgb="FF6B615A"/>
      <sz val="9"/>
      <name val="Arial"/>
    </font>
    <font>
      <b/>
      <color rgb="FFFFFFFF"/>
      <sz val="11"/>
      <name val="Arial"/>
    </font>
    <font>
      <b/>
      <color rgb="FF1F1A17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6DB"/>
      </patternFill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C9A24A"/>
      </patternFill>
    </fill>
    <fill>
      <patternFill patternType="solid">
        <fgColor rgb="FFEDEAE6"/>
      </patternFill>
    </fill>
    <fill>
      <patternFill patternType="solid">
        <fgColor rgb="FFF3E6E9"/>
      </patternFill>
    </fill>
  </fills>
  <borders count="4">
    <border>
      <left/>
      <right/>
      <top/>
      <bottom/>
      <diagonal/>
    </border>
    <border>
      <left/>
      <right/>
      <top/>
      <bottom style="thin">
        <color rgb="FFC9A24A"/>
      </bottom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0" xfId="0" applyFont="1" applyAlignment="1">
      <alignment vertical="top" wrapText="1"/>
    </xf>
    <xf numFmtId="0" fontId="4" fillId="2" borderId="2" xfId="0" applyFont="1" applyFill="1" applyBorder="1"/>
    <xf numFmtId="0" fontId="5" fillId="0" borderId="0" xfId="0" applyFont="1"/>
    <xf numFmtId="0" fontId="1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7" fillId="2" borderId="2" xfId="0" applyFont="1" applyFill="1" applyBorder="1" applyProtection="1">
      <protection locked="0"/>
    </xf>
    <xf numFmtId="0" fontId="2" fillId="0" borderId="2" xfId="0" applyFont="1" applyBorder="1"/>
    <xf numFmtId="0" fontId="4" fillId="4" borderId="2" xfId="0" applyFont="1" applyFill="1" applyBorder="1"/>
    <xf numFmtId="0" fontId="2" fillId="4" borderId="2" xfId="0" applyFont="1" applyFill="1" applyBorder="1"/>
    <xf numFmtId="164" fontId="7" fillId="2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65" fontId="4" fillId="2" borderId="2" xfId="0" applyNumberFormat="1" applyFont="1" applyFill="1" applyBorder="1" applyProtection="1">
      <protection locked="0"/>
    </xf>
    <xf numFmtId="164" fontId="4" fillId="2" borderId="2" xfId="0" applyNumberFormat="1" applyFont="1" applyFill="1" applyBorder="1" applyAlignment="1" applyProtection="1">
      <alignment horizontal="right" vertical="center"/>
      <protection locked="0"/>
    </xf>
    <xf numFmtId="0" fontId="4" fillId="4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3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5" fontId="4" fillId="2" borderId="2" xfId="0" applyNumberFormat="1" applyFont="1" applyFill="1" applyBorder="1" applyAlignment="1" applyProtection="1">
      <alignment horizontal="center" vertical="center"/>
      <protection locked="0"/>
    </xf>
    <xf numFmtId="3" fontId="4" fillId="4" borderId="2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7" fillId="7" borderId="3" xfId="0" applyFont="1" applyFill="1" applyBorder="1"/>
    <xf numFmtId="3" fontId="7" fillId="7" borderId="3" xfId="0" applyNumberFormat="1" applyFont="1" applyFill="1" applyBorder="1" applyAlignment="1">
      <alignment horizontal="right"/>
    </xf>
    <xf numFmtId="164" fontId="7" fillId="7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3"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b/>
        <color rgb="FFB42318"/>
      </font>
    </dxf>
    <dxf>
      <font>
        <color rgb="FFB423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1330"/>
    <pageSetUpPr fitToPage="1"/>
  </sheetPr>
  <dimension ref="A1:B3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10" customWidth="1"/>
  </cols>
  <sheetData>
    <row r="1" ht="26" customHeight="1" spans="1:2" x14ac:dyDescent="0.25">
      <c r="A1" s="1" t="s">
        <v>0</v>
      </c>
      <c r="B1" s="1"/>
    </row>
    <row r="2" spans="2:2" x14ac:dyDescent="0.25">
      <c r="B2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7" spans="2:2" x14ac:dyDescent="0.25">
      <c r="B7" s="3" t="s">
        <v>4</v>
      </c>
    </row>
    <row r="8" spans="2:2" x14ac:dyDescent="0.25">
      <c r="B8" s="4" t="s">
        <v>5</v>
      </c>
    </row>
    <row r="9" spans="2:2" x14ac:dyDescent="0.25">
      <c r="B9" s="4" t="s">
        <v>6</v>
      </c>
    </row>
    <row r="10" spans="2:2" x14ac:dyDescent="0.25">
      <c r="B10" s="4" t="s">
        <v>7</v>
      </c>
    </row>
    <row r="11" spans="2:2" x14ac:dyDescent="0.25">
      <c r="B11" s="4" t="s">
        <v>8</v>
      </c>
    </row>
    <row r="12" spans="2:2" x14ac:dyDescent="0.25">
      <c r="B12" s="4" t="s">
        <v>9</v>
      </c>
    </row>
    <row r="13" spans="2:2" x14ac:dyDescent="0.25">
      <c r="B13" s="4" t="s">
        <v>10</v>
      </c>
    </row>
    <row r="15" spans="2:2" x14ac:dyDescent="0.25">
      <c r="B15" s="3" t="s">
        <v>11</v>
      </c>
    </row>
    <row r="16" spans="2:2" x14ac:dyDescent="0.25">
      <c r="B16" s="4" t="s">
        <v>12</v>
      </c>
    </row>
    <row r="17" spans="2:2" x14ac:dyDescent="0.25">
      <c r="B17" s="4" t="s">
        <v>13</v>
      </c>
    </row>
    <row r="19" spans="2:2" x14ac:dyDescent="0.25">
      <c r="B19" s="3" t="s">
        <v>14</v>
      </c>
    </row>
    <row r="20" spans="2:2" x14ac:dyDescent="0.25">
      <c r="B20" s="4" t="s">
        <v>15</v>
      </c>
    </row>
    <row r="21" spans="2:2" x14ac:dyDescent="0.25">
      <c r="B21" s="4" t="s">
        <v>16</v>
      </c>
    </row>
    <row r="23" spans="2:2" x14ac:dyDescent="0.25">
      <c r="B23" s="3" t="s">
        <v>17</v>
      </c>
    </row>
    <row r="24" spans="2:2" x14ac:dyDescent="0.25">
      <c r="B24" s="4" t="s">
        <v>18</v>
      </c>
    </row>
    <row r="25" spans="2:2" x14ac:dyDescent="0.25">
      <c r="B25" s="4" t="s">
        <v>19</v>
      </c>
    </row>
    <row r="26" spans="2:2" x14ac:dyDescent="0.25">
      <c r="B26" s="4" t="s">
        <v>20</v>
      </c>
    </row>
    <row r="28" spans="2:2" x14ac:dyDescent="0.25">
      <c r="B28" s="5" t="s">
        <v>21</v>
      </c>
    </row>
    <row r="30" spans="2:2" x14ac:dyDescent="0.25">
      <c r="B30" s="6" t="s">
        <v>22</v>
      </c>
    </row>
  </sheetData>
  <mergeCells count="1">
    <mergeCell ref="A1:B1"/>
  </mergeCells>
  <pageMargins left="0.5905511811023622" right="0.5905511811023622" top="0.5905511811023622" bottom="0.5905511811023622" header="0.3" footer="0.3"/>
  <pageSetup paperSize="9" orientation="portrait" fitToWidth="1" fitToHeight="0"/>
  <headerFooter>
    <oddFooter>&amp;L&amp;8Dạy Thêm · daythem.hoagao.store&amp;R&amp;8Trang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34" customWidth="1"/>
    <col min="3" max="3" width="30" customWidth="1"/>
    <col min="4" max="4" width="52" customWidth="1"/>
  </cols>
  <sheetData>
    <row r="1" ht="26" customHeight="1" spans="1:4" x14ac:dyDescent="0.25">
      <c r="A1" s="7" t="s">
        <v>23</v>
      </c>
      <c r="B1" s="7"/>
      <c r="C1" s="7"/>
      <c r="D1" s="7"/>
    </row>
    <row r="2" spans="1:4" x14ac:dyDescent="0.25">
      <c r="A2" s="2" t="s">
        <v>24</v>
      </c>
      <c r="B2" s="2"/>
      <c r="C2" s="2"/>
      <c r="D2" s="2"/>
    </row>
    <row r="4" ht="30" customHeight="1" spans="2:4" x14ac:dyDescent="0.25">
      <c r="B4" s="8" t="s">
        <v>25</v>
      </c>
      <c r="C4" s="8" t="s">
        <v>26</v>
      </c>
      <c r="D4" s="8" t="s">
        <v>27</v>
      </c>
    </row>
    <row r="5" spans="2:4" x14ac:dyDescent="0.25">
      <c r="B5" s="9" t="s">
        <v>28</v>
      </c>
      <c r="C5" s="10" t="s">
        <v>29</v>
      </c>
      <c r="D5" s="11" t="s">
        <v>30</v>
      </c>
    </row>
    <row r="6" spans="2:4" x14ac:dyDescent="0.25">
      <c r="B6" s="12" t="s">
        <v>31</v>
      </c>
      <c r="C6" s="10" t="s">
        <v>32</v>
      </c>
      <c r="D6" s="13" t="s">
        <v>33</v>
      </c>
    </row>
    <row r="7" spans="2:4" x14ac:dyDescent="0.25">
      <c r="B7" s="9" t="s">
        <v>34</v>
      </c>
      <c r="C7" s="10" t="s">
        <v>35</v>
      </c>
      <c r="D7" s="11" t="s">
        <v>30</v>
      </c>
    </row>
    <row r="8" spans="2:4" x14ac:dyDescent="0.25">
      <c r="B8" s="12" t="s">
        <v>36</v>
      </c>
      <c r="C8" s="10" t="s">
        <v>37</v>
      </c>
      <c r="D8" s="13" t="s">
        <v>30</v>
      </c>
    </row>
    <row r="9" spans="2:4" x14ac:dyDescent="0.25">
      <c r="B9" s="9" t="s">
        <v>38</v>
      </c>
      <c r="C9" s="14">
        <v>150000</v>
      </c>
      <c r="D9" s="11" t="s">
        <v>39</v>
      </c>
    </row>
    <row r="10" spans="2:4" x14ac:dyDescent="0.25">
      <c r="B10" s="12" t="s">
        <v>40</v>
      </c>
      <c r="C10" s="14">
        <v>1200000</v>
      </c>
      <c r="D10" s="13" t="s">
        <v>41</v>
      </c>
    </row>
    <row r="11" spans="2:4" x14ac:dyDescent="0.25">
      <c r="B11" s="9" t="s">
        <v>42</v>
      </c>
      <c r="C11" s="10" t="s">
        <v>43</v>
      </c>
      <c r="D11" s="11" t="s">
        <v>44</v>
      </c>
    </row>
  </sheetData>
  <sheetProtection sheet="1" formatColumns="0" formatRows="0" autoFilter="0"/>
  <mergeCells count="2">
    <mergeCell ref="A1:D1"/>
    <mergeCell ref="A2:D2"/>
  </mergeCells>
  <dataValidations count="3">
    <dataValidation type="decimal" operator="greaterThanOrEqual" allowBlank="1" showErrorMessage="1" errorTitle="Học phí" error="Nhập số từ 0 trở lên." sqref="C10">
      <formula1>0</formula1>
    </dataValidation>
    <dataValidation type="list" showErrorMessage="1" error="Chọn Buổi hoặc Tháng." sqref="C11">
      <formula1>"Buổi,Tháng"</formula1>
    </dataValidation>
    <dataValidation type="decimal" operator="greaterThanOrEqual" allowBlank="1" showErrorMessage="1" errorTitle="Học phí" error="Nhập số từ 0 trở lên." sqref="C9:C10">
      <formula1>0</formula1>
    </dataValidation>
  </dataValidations>
  <pageMargins left="0.5905511811023622" right="0.5905511811023622" top="0.5905511811023622" bottom="0.5905511811023622" header="0.3" footer="0.3"/>
  <pageSetup paperSize="9" orientation="portrait" fitToWidth="1" fitToHeight="0"/>
  <headerFooter>
    <oddFooter>&amp;L&amp;8Dạy Thêm · daythem.hoagao.store&amp;R&amp;8Trang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4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8" customWidth="1"/>
    <col min="3" max="3" width="8" customWidth="1"/>
    <col min="4" max="5" width="22" customWidth="1"/>
    <col min="6" max="6" width="15" customWidth="1"/>
    <col min="7" max="7" width="13" customWidth="1"/>
    <col min="8" max="8" width="11" customWidth="1"/>
    <col min="9" max="9" width="16" customWidth="1"/>
    <col min="10" max="10" width="24" customWidth="1"/>
  </cols>
  <sheetData>
    <row r="1" ht="26" customHeight="1" spans="1:10" x14ac:dyDescent="0.25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</row>
    <row r="4" ht="30" customHeight="1" spans="1:10" x14ac:dyDescent="0.25">
      <c r="A4" s="8" t="s">
        <v>46</v>
      </c>
      <c r="B4" s="8" t="s">
        <v>47</v>
      </c>
      <c r="C4" s="8" t="s">
        <v>48</v>
      </c>
      <c r="D4" s="8" t="s">
        <v>49</v>
      </c>
      <c r="E4" s="8" t="s">
        <v>50</v>
      </c>
      <c r="F4" s="8" t="s">
        <v>51</v>
      </c>
      <c r="G4" s="8" t="s">
        <v>52</v>
      </c>
      <c r="H4" s="8" t="s">
        <v>53</v>
      </c>
      <c r="I4" s="8" t="s">
        <v>54</v>
      </c>
      <c r="J4" s="8" t="s">
        <v>27</v>
      </c>
    </row>
    <row r="5" spans="1:10" x14ac:dyDescent="0.25">
      <c r="A5" s="15">
        <f>IF(B5="","",ROW()-4)</f>
      </c>
      <c r="B5" s="16" t="s">
        <v>55</v>
      </c>
      <c r="C5" s="17" t="s">
        <v>56</v>
      </c>
      <c r="D5" s="16"/>
      <c r="E5" s="16" t="s">
        <v>57</v>
      </c>
      <c r="F5" s="16" t="s">
        <v>58</v>
      </c>
      <c r="G5" s="18"/>
      <c r="H5" s="17"/>
      <c r="I5" s="19"/>
      <c r="J5" s="16"/>
    </row>
    <row r="6" spans="1:10" x14ac:dyDescent="0.25">
      <c r="A6" s="20">
        <f>IF(B6="","",ROW()-4)</f>
      </c>
      <c r="B6" s="16" t="s">
        <v>59</v>
      </c>
      <c r="C6" s="17" t="s">
        <v>60</v>
      </c>
      <c r="D6" s="16"/>
      <c r="E6" s="16" t="s">
        <v>61</v>
      </c>
      <c r="F6" s="16" t="s">
        <v>62</v>
      </c>
      <c r="G6" s="18"/>
      <c r="H6" s="17"/>
      <c r="I6" s="19"/>
      <c r="J6" s="16"/>
    </row>
    <row r="7" spans="1:10" x14ac:dyDescent="0.25">
      <c r="A7" s="15">
        <f>IF(B7="","",ROW()-4)</f>
      </c>
      <c r="B7" s="16" t="s">
        <v>63</v>
      </c>
      <c r="C7" s="17" t="s">
        <v>56</v>
      </c>
      <c r="D7" s="16"/>
      <c r="E7" s="16" t="s">
        <v>64</v>
      </c>
      <c r="F7" s="16" t="s">
        <v>65</v>
      </c>
      <c r="G7" s="18"/>
      <c r="H7" s="17" t="s">
        <v>66</v>
      </c>
      <c r="I7" s="19">
        <v>1200000</v>
      </c>
      <c r="J7" s="16"/>
    </row>
    <row r="8" spans="1:10" x14ac:dyDescent="0.25">
      <c r="A8" s="20">
        <f>IF(B8="","",ROW()-4)</f>
      </c>
      <c r="B8" s="16" t="s">
        <v>67</v>
      </c>
      <c r="C8" s="17" t="s">
        <v>68</v>
      </c>
      <c r="D8" s="16"/>
      <c r="E8" s="16" t="s">
        <v>69</v>
      </c>
      <c r="F8" s="16" t="s">
        <v>70</v>
      </c>
      <c r="G8" s="18"/>
      <c r="H8" s="17"/>
      <c r="I8" s="19"/>
      <c r="J8" s="16"/>
    </row>
    <row r="9" spans="1:10" x14ac:dyDescent="0.25">
      <c r="A9" s="15">
        <f>IF(B9="","",ROW()-4)</f>
      </c>
      <c r="B9" s="16"/>
      <c r="C9" s="17"/>
      <c r="D9" s="16"/>
      <c r="E9" s="16"/>
      <c r="F9" s="16"/>
      <c r="G9" s="18"/>
      <c r="H9" s="17"/>
      <c r="I9" s="19"/>
      <c r="J9" s="16"/>
    </row>
    <row r="10" spans="1:10" x14ac:dyDescent="0.25">
      <c r="A10" s="20">
        <f>IF(B10="","",ROW()-4)</f>
      </c>
      <c r="B10" s="16"/>
      <c r="C10" s="17"/>
      <c r="D10" s="16"/>
      <c r="E10" s="16"/>
      <c r="F10" s="16"/>
      <c r="G10" s="18"/>
      <c r="H10" s="17"/>
      <c r="I10" s="19"/>
      <c r="J10" s="16"/>
    </row>
    <row r="11" spans="1:10" x14ac:dyDescent="0.25">
      <c r="A11" s="15">
        <f>IF(B11="","",ROW()-4)</f>
      </c>
      <c r="B11" s="16"/>
      <c r="C11" s="17"/>
      <c r="D11" s="16"/>
      <c r="E11" s="16"/>
      <c r="F11" s="16"/>
      <c r="G11" s="18"/>
      <c r="H11" s="17"/>
      <c r="I11" s="19"/>
      <c r="J11" s="16"/>
    </row>
    <row r="12" spans="1:10" x14ac:dyDescent="0.25">
      <c r="A12" s="20">
        <f>IF(B12="","",ROW()-4)</f>
      </c>
      <c r="B12" s="16"/>
      <c r="C12" s="17"/>
      <c r="D12" s="16"/>
      <c r="E12" s="16"/>
      <c r="F12" s="16"/>
      <c r="G12" s="18"/>
      <c r="H12" s="17"/>
      <c r="I12" s="19"/>
      <c r="J12" s="16"/>
    </row>
    <row r="13" spans="1:10" x14ac:dyDescent="0.25">
      <c r="A13" s="15">
        <f>IF(B13="","",ROW()-4)</f>
      </c>
      <c r="B13" s="16"/>
      <c r="C13" s="17"/>
      <c r="D13" s="16"/>
      <c r="E13" s="16"/>
      <c r="F13" s="16"/>
      <c r="G13" s="18"/>
      <c r="H13" s="17"/>
      <c r="I13" s="19"/>
      <c r="J13" s="16"/>
    </row>
    <row r="14" spans="1:10" x14ac:dyDescent="0.25">
      <c r="A14" s="20">
        <f>IF(B14="","",ROW()-4)</f>
      </c>
      <c r="B14" s="16"/>
      <c r="C14" s="17"/>
      <c r="D14" s="16"/>
      <c r="E14" s="16"/>
      <c r="F14" s="16"/>
      <c r="G14" s="18"/>
      <c r="H14" s="17"/>
      <c r="I14" s="19"/>
      <c r="J14" s="16"/>
    </row>
    <row r="15" spans="1:10" x14ac:dyDescent="0.25">
      <c r="A15" s="15">
        <f>IF(B15="","",ROW()-4)</f>
      </c>
      <c r="B15" s="16"/>
      <c r="C15" s="17"/>
      <c r="D15" s="16"/>
      <c r="E15" s="16"/>
      <c r="F15" s="16"/>
      <c r="G15" s="18"/>
      <c r="H15" s="17"/>
      <c r="I15" s="19"/>
      <c r="J15" s="16"/>
    </row>
    <row r="16" spans="1:10" x14ac:dyDescent="0.25">
      <c r="A16" s="20">
        <f>IF(B16="","",ROW()-4)</f>
      </c>
      <c r="B16" s="16"/>
      <c r="C16" s="17"/>
      <c r="D16" s="16"/>
      <c r="E16" s="16"/>
      <c r="F16" s="16"/>
      <c r="G16" s="18"/>
      <c r="H16" s="17"/>
      <c r="I16" s="19"/>
      <c r="J16" s="16"/>
    </row>
    <row r="17" spans="1:10" x14ac:dyDescent="0.25">
      <c r="A17" s="15">
        <f>IF(B17="","",ROW()-4)</f>
      </c>
      <c r="B17" s="16"/>
      <c r="C17" s="17"/>
      <c r="D17" s="16"/>
      <c r="E17" s="16"/>
      <c r="F17" s="16"/>
      <c r="G17" s="18"/>
      <c r="H17" s="17"/>
      <c r="I17" s="19"/>
      <c r="J17" s="16"/>
    </row>
    <row r="18" spans="1:10" x14ac:dyDescent="0.25">
      <c r="A18" s="20">
        <f>IF(B18="","",ROW()-4)</f>
      </c>
      <c r="B18" s="16"/>
      <c r="C18" s="17"/>
      <c r="D18" s="16"/>
      <c r="E18" s="16"/>
      <c r="F18" s="16"/>
      <c r="G18" s="18"/>
      <c r="H18" s="17"/>
      <c r="I18" s="19"/>
      <c r="J18" s="16"/>
    </row>
    <row r="19" spans="1:10" x14ac:dyDescent="0.25">
      <c r="A19" s="15">
        <f>IF(B19="","",ROW()-4)</f>
      </c>
      <c r="B19" s="16"/>
      <c r="C19" s="17"/>
      <c r="D19" s="16"/>
      <c r="E19" s="16"/>
      <c r="F19" s="16"/>
      <c r="G19" s="18"/>
      <c r="H19" s="17"/>
      <c r="I19" s="19"/>
      <c r="J19" s="16"/>
    </row>
    <row r="20" spans="1:10" x14ac:dyDescent="0.25">
      <c r="A20" s="20">
        <f>IF(B20="","",ROW()-4)</f>
      </c>
      <c r="B20" s="16"/>
      <c r="C20" s="17"/>
      <c r="D20" s="16"/>
      <c r="E20" s="16"/>
      <c r="F20" s="16"/>
      <c r="G20" s="18"/>
      <c r="H20" s="17"/>
      <c r="I20" s="19"/>
      <c r="J20" s="16"/>
    </row>
    <row r="21" spans="1:10" x14ac:dyDescent="0.25">
      <c r="A21" s="15">
        <f>IF(B21="","",ROW()-4)</f>
      </c>
      <c r="B21" s="16"/>
      <c r="C21" s="17"/>
      <c r="D21" s="16"/>
      <c r="E21" s="16"/>
      <c r="F21" s="16"/>
      <c r="G21" s="18"/>
      <c r="H21" s="17"/>
      <c r="I21" s="19"/>
      <c r="J21" s="16"/>
    </row>
    <row r="22" spans="1:10" x14ac:dyDescent="0.25">
      <c r="A22" s="20">
        <f>IF(B22="","",ROW()-4)</f>
      </c>
      <c r="B22" s="16"/>
      <c r="C22" s="17"/>
      <c r="D22" s="16"/>
      <c r="E22" s="16"/>
      <c r="F22" s="16"/>
      <c r="G22" s="18"/>
      <c r="H22" s="17"/>
      <c r="I22" s="19"/>
      <c r="J22" s="16"/>
    </row>
    <row r="23" spans="1:10" x14ac:dyDescent="0.25">
      <c r="A23" s="15">
        <f>IF(B23="","",ROW()-4)</f>
      </c>
      <c r="B23" s="16"/>
      <c r="C23" s="17"/>
      <c r="D23" s="16"/>
      <c r="E23" s="16"/>
      <c r="F23" s="16"/>
      <c r="G23" s="18"/>
      <c r="H23" s="17"/>
      <c r="I23" s="19"/>
      <c r="J23" s="16"/>
    </row>
    <row r="24" spans="1:10" x14ac:dyDescent="0.25">
      <c r="A24" s="20">
        <f>IF(B24="","",ROW()-4)</f>
      </c>
      <c r="B24" s="16"/>
      <c r="C24" s="17"/>
      <c r="D24" s="16"/>
      <c r="E24" s="16"/>
      <c r="F24" s="16"/>
      <c r="G24" s="18"/>
      <c r="H24" s="17"/>
      <c r="I24" s="19"/>
      <c r="J24" s="16"/>
    </row>
    <row r="25" spans="1:10" x14ac:dyDescent="0.25">
      <c r="A25" s="15">
        <f>IF(B25="","",ROW()-4)</f>
      </c>
      <c r="B25" s="16"/>
      <c r="C25" s="17"/>
      <c r="D25" s="16"/>
      <c r="E25" s="16"/>
      <c r="F25" s="16"/>
      <c r="G25" s="18"/>
      <c r="H25" s="17"/>
      <c r="I25" s="19"/>
      <c r="J25" s="16"/>
    </row>
    <row r="26" spans="1:10" x14ac:dyDescent="0.25">
      <c r="A26" s="20">
        <f>IF(B26="","",ROW()-4)</f>
      </c>
      <c r="B26" s="16"/>
      <c r="C26" s="17"/>
      <c r="D26" s="16"/>
      <c r="E26" s="16"/>
      <c r="F26" s="16"/>
      <c r="G26" s="18"/>
      <c r="H26" s="17"/>
      <c r="I26" s="19"/>
      <c r="J26" s="16"/>
    </row>
    <row r="27" spans="1:10" x14ac:dyDescent="0.25">
      <c r="A27" s="15">
        <f>IF(B27="","",ROW()-4)</f>
      </c>
      <c r="B27" s="16"/>
      <c r="C27" s="17"/>
      <c r="D27" s="16"/>
      <c r="E27" s="16"/>
      <c r="F27" s="16"/>
      <c r="G27" s="18"/>
      <c r="H27" s="17"/>
      <c r="I27" s="19"/>
      <c r="J27" s="16"/>
    </row>
    <row r="28" spans="1:10" x14ac:dyDescent="0.25">
      <c r="A28" s="20">
        <f>IF(B28="","",ROW()-4)</f>
      </c>
      <c r="B28" s="16"/>
      <c r="C28" s="17"/>
      <c r="D28" s="16"/>
      <c r="E28" s="16"/>
      <c r="F28" s="16"/>
      <c r="G28" s="18"/>
      <c r="H28" s="17"/>
      <c r="I28" s="19"/>
      <c r="J28" s="16"/>
    </row>
    <row r="29" spans="1:10" x14ac:dyDescent="0.25">
      <c r="A29" s="15">
        <f>IF(B29="","",ROW()-4)</f>
      </c>
      <c r="B29" s="16"/>
      <c r="C29" s="17"/>
      <c r="D29" s="16"/>
      <c r="E29" s="16"/>
      <c r="F29" s="16"/>
      <c r="G29" s="18"/>
      <c r="H29" s="17"/>
      <c r="I29" s="19"/>
      <c r="J29" s="16"/>
    </row>
    <row r="30" spans="1:10" x14ac:dyDescent="0.25">
      <c r="A30" s="20">
        <f>IF(B30="","",ROW()-4)</f>
      </c>
      <c r="B30" s="16"/>
      <c r="C30" s="17"/>
      <c r="D30" s="16"/>
      <c r="E30" s="16"/>
      <c r="F30" s="16"/>
      <c r="G30" s="18"/>
      <c r="H30" s="17"/>
      <c r="I30" s="19"/>
      <c r="J30" s="16"/>
    </row>
    <row r="31" spans="1:10" x14ac:dyDescent="0.25">
      <c r="A31" s="15">
        <f>IF(B31="","",ROW()-4)</f>
      </c>
      <c r="B31" s="16"/>
      <c r="C31" s="17"/>
      <c r="D31" s="16"/>
      <c r="E31" s="16"/>
      <c r="F31" s="16"/>
      <c r="G31" s="18"/>
      <c r="H31" s="17"/>
      <c r="I31" s="19"/>
      <c r="J31" s="16"/>
    </row>
    <row r="32" spans="1:10" x14ac:dyDescent="0.25">
      <c r="A32" s="20">
        <f>IF(B32="","",ROW()-4)</f>
      </c>
      <c r="B32" s="16"/>
      <c r="C32" s="17"/>
      <c r="D32" s="16"/>
      <c r="E32" s="16"/>
      <c r="F32" s="16"/>
      <c r="G32" s="18"/>
      <c r="H32" s="17"/>
      <c r="I32" s="19"/>
      <c r="J32" s="16"/>
    </row>
    <row r="33" spans="1:10" x14ac:dyDescent="0.25">
      <c r="A33" s="15">
        <f>IF(B33="","",ROW()-4)</f>
      </c>
      <c r="B33" s="16"/>
      <c r="C33" s="17"/>
      <c r="D33" s="16"/>
      <c r="E33" s="16"/>
      <c r="F33" s="16"/>
      <c r="G33" s="18"/>
      <c r="H33" s="17"/>
      <c r="I33" s="19"/>
      <c r="J33" s="16"/>
    </row>
    <row r="34" spans="1:10" x14ac:dyDescent="0.25">
      <c r="A34" s="20">
        <f>IF(B34="","",ROW()-4)</f>
      </c>
      <c r="B34" s="16"/>
      <c r="C34" s="17"/>
      <c r="D34" s="16"/>
      <c r="E34" s="16"/>
      <c r="F34" s="16"/>
      <c r="G34" s="18"/>
      <c r="H34" s="17"/>
      <c r="I34" s="19"/>
      <c r="J34" s="16"/>
    </row>
    <row r="35" spans="1:10" x14ac:dyDescent="0.25">
      <c r="A35" s="15">
        <f>IF(B35="","",ROW()-4)</f>
      </c>
      <c r="B35" s="16"/>
      <c r="C35" s="17"/>
      <c r="D35" s="16"/>
      <c r="E35" s="16"/>
      <c r="F35" s="16"/>
      <c r="G35" s="18"/>
      <c r="H35" s="17"/>
      <c r="I35" s="19"/>
      <c r="J35" s="16"/>
    </row>
    <row r="36" spans="1:10" x14ac:dyDescent="0.25">
      <c r="A36" s="20">
        <f>IF(B36="","",ROW()-4)</f>
      </c>
      <c r="B36" s="16"/>
      <c r="C36" s="17"/>
      <c r="D36" s="16"/>
      <c r="E36" s="16"/>
      <c r="F36" s="16"/>
      <c r="G36" s="18"/>
      <c r="H36" s="17"/>
      <c r="I36" s="19"/>
      <c r="J36" s="16"/>
    </row>
    <row r="37" spans="1:10" x14ac:dyDescent="0.25">
      <c r="A37" s="15">
        <f>IF(B37="","",ROW()-4)</f>
      </c>
      <c r="B37" s="16"/>
      <c r="C37" s="17"/>
      <c r="D37" s="16"/>
      <c r="E37" s="16"/>
      <c r="F37" s="16"/>
      <c r="G37" s="18"/>
      <c r="H37" s="17"/>
      <c r="I37" s="19"/>
      <c r="J37" s="16"/>
    </row>
    <row r="38" spans="1:10" x14ac:dyDescent="0.25">
      <c r="A38" s="20">
        <f>IF(B38="","",ROW()-4)</f>
      </c>
      <c r="B38" s="16"/>
      <c r="C38" s="17"/>
      <c r="D38" s="16"/>
      <c r="E38" s="16"/>
      <c r="F38" s="16"/>
      <c r="G38" s="18"/>
      <c r="H38" s="17"/>
      <c r="I38" s="19"/>
      <c r="J38" s="16"/>
    </row>
    <row r="39" spans="1:10" x14ac:dyDescent="0.25">
      <c r="A39" s="15">
        <f>IF(B39="","",ROW()-4)</f>
      </c>
      <c r="B39" s="16"/>
      <c r="C39" s="17"/>
      <c r="D39" s="16"/>
      <c r="E39" s="16"/>
      <c r="F39" s="16"/>
      <c r="G39" s="18"/>
      <c r="H39" s="17"/>
      <c r="I39" s="19"/>
      <c r="J39" s="16"/>
    </row>
    <row r="40" spans="1:10" x14ac:dyDescent="0.25">
      <c r="A40" s="20">
        <f>IF(B40="","",ROW()-4)</f>
      </c>
      <c r="B40" s="16"/>
      <c r="C40" s="17"/>
      <c r="D40" s="16"/>
      <c r="E40" s="16"/>
      <c r="F40" s="16"/>
      <c r="G40" s="18"/>
      <c r="H40" s="17"/>
      <c r="I40" s="19"/>
      <c r="J40" s="16"/>
    </row>
    <row r="41" spans="1:10" x14ac:dyDescent="0.25">
      <c r="A41" s="15">
        <f>IF(B41="","",ROW()-4)</f>
      </c>
      <c r="B41" s="16"/>
      <c r="C41" s="17"/>
      <c r="D41" s="16"/>
      <c r="E41" s="16"/>
      <c r="F41" s="16"/>
      <c r="G41" s="18"/>
      <c r="H41" s="17"/>
      <c r="I41" s="19"/>
      <c r="J41" s="16"/>
    </row>
    <row r="42" spans="1:10" x14ac:dyDescent="0.25">
      <c r="A42" s="20">
        <f>IF(B42="","",ROW()-4)</f>
      </c>
      <c r="B42" s="16"/>
      <c r="C42" s="17"/>
      <c r="D42" s="16"/>
      <c r="E42" s="16"/>
      <c r="F42" s="16"/>
      <c r="G42" s="18"/>
      <c r="H42" s="17"/>
      <c r="I42" s="19"/>
      <c r="J42" s="16"/>
    </row>
    <row r="43" spans="1:10" x14ac:dyDescent="0.25">
      <c r="A43" s="15">
        <f>IF(B43="","",ROW()-4)</f>
      </c>
      <c r="B43" s="16"/>
      <c r="C43" s="17"/>
      <c r="D43" s="16"/>
      <c r="E43" s="16"/>
      <c r="F43" s="16"/>
      <c r="G43" s="18"/>
      <c r="H43" s="17"/>
      <c r="I43" s="19"/>
      <c r="J43" s="16"/>
    </row>
    <row r="44" spans="1:10" x14ac:dyDescent="0.25">
      <c r="A44" s="20">
        <f>IF(B44="","",ROW()-4)</f>
      </c>
      <c r="B44" s="16"/>
      <c r="C44" s="17"/>
      <c r="D44" s="16"/>
      <c r="E44" s="16"/>
      <c r="F44" s="16"/>
      <c r="G44" s="18"/>
      <c r="H44" s="17"/>
      <c r="I44" s="19"/>
      <c r="J44" s="16"/>
    </row>
    <row r="45" spans="1:10" x14ac:dyDescent="0.25">
      <c r="A45" s="15">
        <f>IF(B45="","",ROW()-4)</f>
      </c>
      <c r="B45" s="16"/>
      <c r="C45" s="17"/>
      <c r="D45" s="16"/>
      <c r="E45" s="16"/>
      <c r="F45" s="16"/>
      <c r="G45" s="18"/>
      <c r="H45" s="17"/>
      <c r="I45" s="19"/>
      <c r="J45" s="16"/>
    </row>
    <row r="46" spans="1:10" x14ac:dyDescent="0.25">
      <c r="A46" s="20">
        <f>IF(B46="","",ROW()-4)</f>
      </c>
      <c r="B46" s="16"/>
      <c r="C46" s="17"/>
      <c r="D46" s="16"/>
      <c r="E46" s="16"/>
      <c r="F46" s="16"/>
      <c r="G46" s="18"/>
      <c r="H46" s="17"/>
      <c r="I46" s="19"/>
      <c r="J46" s="16"/>
    </row>
    <row r="47" spans="1:10" x14ac:dyDescent="0.25">
      <c r="A47" s="15">
        <f>IF(B47="","",ROW()-4)</f>
      </c>
      <c r="B47" s="16"/>
      <c r="C47" s="17"/>
      <c r="D47" s="16"/>
      <c r="E47" s="16"/>
      <c r="F47" s="16"/>
      <c r="G47" s="18"/>
      <c r="H47" s="17"/>
      <c r="I47" s="19"/>
      <c r="J47" s="16"/>
    </row>
    <row r="48" spans="1:10" x14ac:dyDescent="0.25">
      <c r="A48" s="20">
        <f>IF(B48="","",ROW()-4)</f>
      </c>
      <c r="B48" s="16"/>
      <c r="C48" s="17"/>
      <c r="D48" s="16"/>
      <c r="E48" s="16"/>
      <c r="F48" s="16"/>
      <c r="G48" s="18"/>
      <c r="H48" s="17"/>
      <c r="I48" s="19"/>
      <c r="J48" s="16"/>
    </row>
    <row r="49" spans="1:10" x14ac:dyDescent="0.25">
      <c r="A49" s="15">
        <f>IF(B49="","",ROW()-4)</f>
      </c>
      <c r="B49" s="16"/>
      <c r="C49" s="17"/>
      <c r="D49" s="16"/>
      <c r="E49" s="16"/>
      <c r="F49" s="16"/>
      <c r="G49" s="18"/>
      <c r="H49" s="17"/>
      <c r="I49" s="19"/>
      <c r="J49" s="16"/>
    </row>
    <row r="50" spans="1:10" x14ac:dyDescent="0.25">
      <c r="A50" s="20">
        <f>IF(B50="","",ROW()-4)</f>
      </c>
      <c r="B50" s="16"/>
      <c r="C50" s="17"/>
      <c r="D50" s="16"/>
      <c r="E50" s="16"/>
      <c r="F50" s="16"/>
      <c r="G50" s="18"/>
      <c r="H50" s="17"/>
      <c r="I50" s="19"/>
      <c r="J50" s="16"/>
    </row>
    <row r="51" spans="1:10" x14ac:dyDescent="0.25">
      <c r="A51" s="15">
        <f>IF(B51="","",ROW()-4)</f>
      </c>
      <c r="B51" s="16"/>
      <c r="C51" s="17"/>
      <c r="D51" s="16"/>
      <c r="E51" s="16"/>
      <c r="F51" s="16"/>
      <c r="G51" s="18"/>
      <c r="H51" s="17"/>
      <c r="I51" s="19"/>
      <c r="J51" s="16"/>
    </row>
    <row r="52" spans="1:10" x14ac:dyDescent="0.25">
      <c r="A52" s="20">
        <f>IF(B52="","",ROW()-4)</f>
      </c>
      <c r="B52" s="16"/>
      <c r="C52" s="17"/>
      <c r="D52" s="16"/>
      <c r="E52" s="16"/>
      <c r="F52" s="16"/>
      <c r="G52" s="18"/>
      <c r="H52" s="17"/>
      <c r="I52" s="19"/>
      <c r="J52" s="16"/>
    </row>
    <row r="53" spans="1:10" x14ac:dyDescent="0.25">
      <c r="A53" s="15">
        <f>IF(B53="","",ROW()-4)</f>
      </c>
      <c r="B53" s="16"/>
      <c r="C53" s="17"/>
      <c r="D53" s="16"/>
      <c r="E53" s="16"/>
      <c r="F53" s="16"/>
      <c r="G53" s="18"/>
      <c r="H53" s="17"/>
      <c r="I53" s="19"/>
      <c r="J53" s="16"/>
    </row>
    <row r="54" spans="1:10" x14ac:dyDescent="0.25">
      <c r="A54" s="20">
        <f>IF(B54="","",ROW()-4)</f>
      </c>
      <c r="B54" s="16"/>
      <c r="C54" s="17"/>
      <c r="D54" s="16"/>
      <c r="E54" s="16"/>
      <c r="F54" s="16"/>
      <c r="G54" s="18"/>
      <c r="H54" s="17"/>
      <c r="I54" s="19"/>
      <c r="J54" s="16"/>
    </row>
    <row r="55" spans="1:10" x14ac:dyDescent="0.25">
      <c r="A55" s="15">
        <f>IF(B55="","",ROW()-4)</f>
      </c>
      <c r="B55" s="16"/>
      <c r="C55" s="17"/>
      <c r="D55" s="16"/>
      <c r="E55" s="16"/>
      <c r="F55" s="16"/>
      <c r="G55" s="18"/>
      <c r="H55" s="17"/>
      <c r="I55" s="19"/>
      <c r="J55" s="16"/>
    </row>
    <row r="56" spans="1:10" x14ac:dyDescent="0.25">
      <c r="A56" s="20">
        <f>IF(B56="","",ROW()-4)</f>
      </c>
      <c r="B56" s="16"/>
      <c r="C56" s="17"/>
      <c r="D56" s="16"/>
      <c r="E56" s="16"/>
      <c r="F56" s="16"/>
      <c r="G56" s="18"/>
      <c r="H56" s="17"/>
      <c r="I56" s="19"/>
      <c r="J56" s="16"/>
    </row>
    <row r="57" spans="1:10" x14ac:dyDescent="0.25">
      <c r="A57" s="15">
        <f>IF(B57="","",ROW()-4)</f>
      </c>
      <c r="B57" s="16"/>
      <c r="C57" s="17"/>
      <c r="D57" s="16"/>
      <c r="E57" s="16"/>
      <c r="F57" s="16"/>
      <c r="G57" s="18"/>
      <c r="H57" s="17"/>
      <c r="I57" s="19"/>
      <c r="J57" s="16"/>
    </row>
    <row r="58" spans="1:10" x14ac:dyDescent="0.25">
      <c r="A58" s="20">
        <f>IF(B58="","",ROW()-4)</f>
      </c>
      <c r="B58" s="16"/>
      <c r="C58" s="17"/>
      <c r="D58" s="16"/>
      <c r="E58" s="16"/>
      <c r="F58" s="16"/>
      <c r="G58" s="18"/>
      <c r="H58" s="17"/>
      <c r="I58" s="19"/>
      <c r="J58" s="16"/>
    </row>
    <row r="59" spans="1:10" x14ac:dyDescent="0.25">
      <c r="A59" s="15">
        <f>IF(B59="","",ROW()-4)</f>
      </c>
      <c r="B59" s="16"/>
      <c r="C59" s="17"/>
      <c r="D59" s="16"/>
      <c r="E59" s="16"/>
      <c r="F59" s="16"/>
      <c r="G59" s="18"/>
      <c r="H59" s="17"/>
      <c r="I59" s="19"/>
      <c r="J59" s="16"/>
    </row>
    <row r="60" spans="1:10" x14ac:dyDescent="0.25">
      <c r="A60" s="20">
        <f>IF(B60="","",ROW()-4)</f>
      </c>
      <c r="B60" s="16"/>
      <c r="C60" s="17"/>
      <c r="D60" s="16"/>
      <c r="E60" s="16"/>
      <c r="F60" s="16"/>
      <c r="G60" s="18"/>
      <c r="H60" s="17"/>
      <c r="I60" s="19"/>
      <c r="J60" s="16"/>
    </row>
    <row r="61" spans="1:10" x14ac:dyDescent="0.25">
      <c r="A61" s="15">
        <f>IF(B61="","",ROW()-4)</f>
      </c>
      <c r="B61" s="16"/>
      <c r="C61" s="17"/>
      <c r="D61" s="16"/>
      <c r="E61" s="16"/>
      <c r="F61" s="16"/>
      <c r="G61" s="18"/>
      <c r="H61" s="17"/>
      <c r="I61" s="19"/>
      <c r="J61" s="16"/>
    </row>
    <row r="62" spans="1:10" x14ac:dyDescent="0.25">
      <c r="A62" s="20">
        <f>IF(B62="","",ROW()-4)</f>
      </c>
      <c r="B62" s="16"/>
      <c r="C62" s="17"/>
      <c r="D62" s="16"/>
      <c r="E62" s="16"/>
      <c r="F62" s="16"/>
      <c r="G62" s="18"/>
      <c r="H62" s="17"/>
      <c r="I62" s="19"/>
      <c r="J62" s="16"/>
    </row>
    <row r="63" spans="1:10" x14ac:dyDescent="0.25">
      <c r="A63" s="15">
        <f>IF(B63="","",ROW()-4)</f>
      </c>
      <c r="B63" s="16"/>
      <c r="C63" s="17"/>
      <c r="D63" s="16"/>
      <c r="E63" s="16"/>
      <c r="F63" s="16"/>
      <c r="G63" s="18"/>
      <c r="H63" s="17"/>
      <c r="I63" s="19"/>
      <c r="J63" s="16"/>
    </row>
    <row r="64" spans="1:10" x14ac:dyDescent="0.25">
      <c r="A64" s="20">
        <f>IF(B64="","",ROW()-4)</f>
      </c>
      <c r="B64" s="16"/>
      <c r="C64" s="17"/>
      <c r="D64" s="16"/>
      <c r="E64" s="16"/>
      <c r="F64" s="16"/>
      <c r="G64" s="18"/>
      <c r="H64" s="17"/>
      <c r="I64" s="19"/>
      <c r="J64" s="16"/>
    </row>
    <row r="65" spans="1:10" x14ac:dyDescent="0.25">
      <c r="A65" s="15">
        <f>IF(B65="","",ROW()-4)</f>
      </c>
      <c r="B65" s="16"/>
      <c r="C65" s="17"/>
      <c r="D65" s="16"/>
      <c r="E65" s="16"/>
      <c r="F65" s="16"/>
      <c r="G65" s="18"/>
      <c r="H65" s="17"/>
      <c r="I65" s="19"/>
      <c r="J65" s="16"/>
    </row>
    <row r="66" spans="1:10" x14ac:dyDescent="0.25">
      <c r="A66" s="20">
        <f>IF(B66="","",ROW()-4)</f>
      </c>
      <c r="B66" s="16"/>
      <c r="C66" s="17"/>
      <c r="D66" s="16"/>
      <c r="E66" s="16"/>
      <c r="F66" s="16"/>
      <c r="G66" s="18"/>
      <c r="H66" s="17"/>
      <c r="I66" s="19"/>
      <c r="J66" s="16"/>
    </row>
    <row r="67" spans="1:10" x14ac:dyDescent="0.25">
      <c r="A67" s="15">
        <f>IF(B67="","",ROW()-4)</f>
      </c>
      <c r="B67" s="16"/>
      <c r="C67" s="17"/>
      <c r="D67" s="16"/>
      <c r="E67" s="16"/>
      <c r="F67" s="16"/>
      <c r="G67" s="18"/>
      <c r="H67" s="17"/>
      <c r="I67" s="19"/>
      <c r="J67" s="16"/>
    </row>
    <row r="68" spans="1:10" x14ac:dyDescent="0.25">
      <c r="A68" s="20">
        <f>IF(B68="","",ROW()-4)</f>
      </c>
      <c r="B68" s="16"/>
      <c r="C68" s="17"/>
      <c r="D68" s="16"/>
      <c r="E68" s="16"/>
      <c r="F68" s="16"/>
      <c r="G68" s="18"/>
      <c r="H68" s="17"/>
      <c r="I68" s="19"/>
      <c r="J68" s="16"/>
    </row>
    <row r="69" spans="1:10" x14ac:dyDescent="0.25">
      <c r="A69" s="15">
        <f>IF(B69="","",ROW()-4)</f>
      </c>
      <c r="B69" s="16"/>
      <c r="C69" s="17"/>
      <c r="D69" s="16"/>
      <c r="E69" s="16"/>
      <c r="F69" s="16"/>
      <c r="G69" s="18"/>
      <c r="H69" s="17"/>
      <c r="I69" s="19"/>
      <c r="J69" s="16"/>
    </row>
    <row r="70" spans="1:10" x14ac:dyDescent="0.25">
      <c r="A70" s="20">
        <f>IF(B70="","",ROW()-4)</f>
      </c>
      <c r="B70" s="16"/>
      <c r="C70" s="17"/>
      <c r="D70" s="16"/>
      <c r="E70" s="16"/>
      <c r="F70" s="16"/>
      <c r="G70" s="18"/>
      <c r="H70" s="17"/>
      <c r="I70" s="19"/>
      <c r="J70" s="16"/>
    </row>
    <row r="71" spans="1:10" x14ac:dyDescent="0.25">
      <c r="A71" s="15">
        <f>IF(B71="","",ROW()-4)</f>
      </c>
      <c r="B71" s="16"/>
      <c r="C71" s="17"/>
      <c r="D71" s="16"/>
      <c r="E71" s="16"/>
      <c r="F71" s="16"/>
      <c r="G71" s="18"/>
      <c r="H71" s="17"/>
      <c r="I71" s="19"/>
      <c r="J71" s="16"/>
    </row>
    <row r="72" spans="1:10" x14ac:dyDescent="0.25">
      <c r="A72" s="20">
        <f>IF(B72="","",ROW()-4)</f>
      </c>
      <c r="B72" s="16"/>
      <c r="C72" s="17"/>
      <c r="D72" s="16"/>
      <c r="E72" s="16"/>
      <c r="F72" s="16"/>
      <c r="G72" s="18"/>
      <c r="H72" s="17"/>
      <c r="I72" s="19"/>
      <c r="J72" s="16"/>
    </row>
    <row r="73" spans="1:10" x14ac:dyDescent="0.25">
      <c r="A73" s="15">
        <f>IF(B73="","",ROW()-4)</f>
      </c>
      <c r="B73" s="16"/>
      <c r="C73" s="17"/>
      <c r="D73" s="16"/>
      <c r="E73" s="16"/>
      <c r="F73" s="16"/>
      <c r="G73" s="18"/>
      <c r="H73" s="17"/>
      <c r="I73" s="19"/>
      <c r="J73" s="16"/>
    </row>
    <row r="74" spans="1:10" x14ac:dyDescent="0.25">
      <c r="A74" s="20">
        <f>IF(B74="","",ROW()-4)</f>
      </c>
      <c r="B74" s="16"/>
      <c r="C74" s="17"/>
      <c r="D74" s="16"/>
      <c r="E74" s="16"/>
      <c r="F74" s="16"/>
      <c r="G74" s="18"/>
      <c r="H74" s="17"/>
      <c r="I74" s="19"/>
      <c r="J74" s="16"/>
    </row>
    <row r="75" spans="1:10" x14ac:dyDescent="0.25">
      <c r="A75" s="15">
        <f>IF(B75="","",ROW()-4)</f>
      </c>
      <c r="B75" s="16"/>
      <c r="C75" s="17"/>
      <c r="D75" s="16"/>
      <c r="E75" s="16"/>
      <c r="F75" s="16"/>
      <c r="G75" s="18"/>
      <c r="H75" s="17"/>
      <c r="I75" s="19"/>
      <c r="J75" s="16"/>
    </row>
    <row r="76" spans="1:10" x14ac:dyDescent="0.25">
      <c r="A76" s="20">
        <f>IF(B76="","",ROW()-4)</f>
      </c>
      <c r="B76" s="16"/>
      <c r="C76" s="17"/>
      <c r="D76" s="16"/>
      <c r="E76" s="16"/>
      <c r="F76" s="16"/>
      <c r="G76" s="18"/>
      <c r="H76" s="17"/>
      <c r="I76" s="19"/>
      <c r="J76" s="16"/>
    </row>
    <row r="77" spans="1:10" x14ac:dyDescent="0.25">
      <c r="A77" s="15">
        <f>IF(B77="","",ROW()-4)</f>
      </c>
      <c r="B77" s="16"/>
      <c r="C77" s="17"/>
      <c r="D77" s="16"/>
      <c r="E77" s="16"/>
      <c r="F77" s="16"/>
      <c r="G77" s="18"/>
      <c r="H77" s="17"/>
      <c r="I77" s="19"/>
      <c r="J77" s="16"/>
    </row>
    <row r="78" spans="1:10" x14ac:dyDescent="0.25">
      <c r="A78" s="20">
        <f>IF(B78="","",ROW()-4)</f>
      </c>
      <c r="B78" s="16"/>
      <c r="C78" s="17"/>
      <c r="D78" s="16"/>
      <c r="E78" s="16"/>
      <c r="F78" s="16"/>
      <c r="G78" s="18"/>
      <c r="H78" s="17"/>
      <c r="I78" s="19"/>
      <c r="J78" s="16"/>
    </row>
    <row r="79" spans="1:10" x14ac:dyDescent="0.25">
      <c r="A79" s="15">
        <f>IF(B79="","",ROW()-4)</f>
      </c>
      <c r="B79" s="16"/>
      <c r="C79" s="17"/>
      <c r="D79" s="16"/>
      <c r="E79" s="16"/>
      <c r="F79" s="16"/>
      <c r="G79" s="18"/>
      <c r="H79" s="17"/>
      <c r="I79" s="19"/>
      <c r="J79" s="16"/>
    </row>
    <row r="80" spans="1:10" x14ac:dyDescent="0.25">
      <c r="A80" s="20">
        <f>IF(B80="","",ROW()-4)</f>
      </c>
      <c r="B80" s="16"/>
      <c r="C80" s="17"/>
      <c r="D80" s="16"/>
      <c r="E80" s="16"/>
      <c r="F80" s="16"/>
      <c r="G80" s="18"/>
      <c r="H80" s="17"/>
      <c r="I80" s="19"/>
      <c r="J80" s="16"/>
    </row>
    <row r="81" spans="1:10" x14ac:dyDescent="0.25">
      <c r="A81" s="15">
        <f>IF(B81="","",ROW()-4)</f>
      </c>
      <c r="B81" s="16"/>
      <c r="C81" s="17"/>
      <c r="D81" s="16"/>
      <c r="E81" s="16"/>
      <c r="F81" s="16"/>
      <c r="G81" s="18"/>
      <c r="H81" s="17"/>
      <c r="I81" s="19"/>
      <c r="J81" s="16"/>
    </row>
    <row r="82" spans="1:10" x14ac:dyDescent="0.25">
      <c r="A82" s="20">
        <f>IF(B82="","",ROW()-4)</f>
      </c>
      <c r="B82" s="16"/>
      <c r="C82" s="17"/>
      <c r="D82" s="16"/>
      <c r="E82" s="16"/>
      <c r="F82" s="16"/>
      <c r="G82" s="18"/>
      <c r="H82" s="17"/>
      <c r="I82" s="19"/>
      <c r="J82" s="16"/>
    </row>
    <row r="83" spans="1:10" x14ac:dyDescent="0.25">
      <c r="A83" s="15">
        <f>IF(B83="","",ROW()-4)</f>
      </c>
      <c r="B83" s="16"/>
      <c r="C83" s="17"/>
      <c r="D83" s="16"/>
      <c r="E83" s="16"/>
      <c r="F83" s="16"/>
      <c r="G83" s="18"/>
      <c r="H83" s="17"/>
      <c r="I83" s="19"/>
      <c r="J83" s="16"/>
    </row>
    <row r="84" spans="1:10" x14ac:dyDescent="0.25">
      <c r="A84" s="20">
        <f>IF(B84="","",ROW()-4)</f>
      </c>
      <c r="B84" s="16"/>
      <c r="C84" s="17"/>
      <c r="D84" s="16"/>
      <c r="E84" s="16"/>
      <c r="F84" s="16"/>
      <c r="G84" s="18"/>
      <c r="H84" s="17"/>
      <c r="I84" s="19"/>
      <c r="J84" s="16"/>
    </row>
  </sheetData>
  <sheetProtection sheet="1" formatColumns="0" formatRows="0" autoFilter="0"/>
  <autoFilter ref="A4:J84"/>
  <mergeCells count="2">
    <mergeCell ref="A1:J1"/>
    <mergeCell ref="A2:J2"/>
  </mergeCells>
  <dataValidations count="6">
    <dataValidation type="date" operator="greaterThan" allowBlank="1" showErrorMessage="1" error="Nhập ngày dạng dd/mm/yyyy." sqref="G10:G84">
      <formula1>43830.70833333333</formula1>
    </dataValidation>
    <dataValidation type="date" operator="greaterThan" allowBlank="1" showErrorMessage="1" error="Nhập ngày dạng dd/mm/yyyy." sqref="G5:G84">
      <formula1>43830.70833333333</formula1>
    </dataValidation>
    <dataValidation type="list" allowBlank="1" showErrorMessage="1" error="Chọn Buổi hoặc Tháng." sqref="H10:H84">
      <formula1>"Buổi,Tháng"</formula1>
    </dataValidation>
    <dataValidation type="list" allowBlank="1" showErrorMessage="1" error="Chọn Buổi hoặc Tháng." sqref="H5:H84">
      <formula1>"Buổi,Tháng"</formula1>
    </dataValidation>
    <dataValidation type="decimal" operator="greaterThanOrEqual" allowBlank="1" showErrorMessage="1" errorTitle="Học phí riêng" error="Nhập số từ 0 trở lên." sqref="I10:I84">
      <formula1>0</formula1>
    </dataValidation>
    <dataValidation type="decimal" operator="greaterThanOrEqual" allowBlank="1" showErrorMessage="1" errorTitle="Học phí riêng" error="Nhập số từ 0 trở lên." sqref="I5:I84">
      <formula1>0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74</v>
      </c>
      <c r="D4" s="8" t="s">
        <v>75</v>
      </c>
      <c r="E4" s="8" t="s">
        <v>76</v>
      </c>
      <c r="F4" s="8" t="s">
        <v>77</v>
      </c>
      <c r="G4" s="8" t="s">
        <v>78</v>
      </c>
      <c r="H4" s="21" t="s">
        <v>79</v>
      </c>
      <c r="I4" s="8" t="s">
        <v>80</v>
      </c>
      <c r="J4" s="8" t="s">
        <v>81</v>
      </c>
      <c r="K4" s="8" t="s">
        <v>82</v>
      </c>
      <c r="L4" s="8" t="s">
        <v>83</v>
      </c>
      <c r="M4" s="8" t="s">
        <v>84</v>
      </c>
      <c r="N4" s="8" t="s">
        <v>85</v>
      </c>
      <c r="O4" s="21" t="s">
        <v>86</v>
      </c>
      <c r="P4" s="8" t="s">
        <v>87</v>
      </c>
      <c r="Q4" s="8" t="s">
        <v>88</v>
      </c>
      <c r="R4" s="8" t="s">
        <v>89</v>
      </c>
      <c r="S4" s="8" t="s">
        <v>90</v>
      </c>
      <c r="T4" s="8" t="s">
        <v>91</v>
      </c>
      <c r="U4" s="8" t="s">
        <v>92</v>
      </c>
      <c r="V4" s="21" t="s">
        <v>93</v>
      </c>
      <c r="W4" s="8" t="s">
        <v>94</v>
      </c>
      <c r="X4" s="8" t="s">
        <v>95</v>
      </c>
      <c r="Y4" s="8" t="s">
        <v>96</v>
      </c>
      <c r="Z4" s="8" t="s">
        <v>97</v>
      </c>
      <c r="AA4" s="8" t="s">
        <v>98</v>
      </c>
      <c r="AB4" s="8" t="s">
        <v>99</v>
      </c>
      <c r="AC4" s="21" t="s">
        <v>100</v>
      </c>
      <c r="AD4" s="8" t="s">
        <v>101</v>
      </c>
      <c r="AE4" s="8" t="s">
        <v>102</v>
      </c>
      <c r="AF4" s="8" t="s">
        <v>103</v>
      </c>
      <c r="AG4" s="22" t="s">
        <v>30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 t="s">
        <v>110</v>
      </c>
      <c r="D5" s="17"/>
      <c r="E5" s="17"/>
      <c r="F5" s="17" t="s">
        <v>110</v>
      </c>
      <c r="G5" s="17"/>
      <c r="H5" s="17"/>
      <c r="I5" s="17"/>
      <c r="J5" s="17" t="s">
        <v>110</v>
      </c>
      <c r="K5" s="17"/>
      <c r="L5" s="17"/>
      <c r="M5" s="17" t="s">
        <v>110</v>
      </c>
      <c r="N5" s="17"/>
      <c r="O5" s="17"/>
      <c r="P5" s="17"/>
      <c r="Q5" s="17" t="s">
        <v>110</v>
      </c>
      <c r="R5" s="17"/>
      <c r="S5" s="17"/>
      <c r="T5" s="17" t="s">
        <v>110</v>
      </c>
      <c r="U5" s="17"/>
      <c r="V5" s="17"/>
      <c r="W5" s="17"/>
      <c r="X5" s="17" t="s">
        <v>110</v>
      </c>
      <c r="Y5" s="17"/>
      <c r="Z5" s="17"/>
      <c r="AA5" s="17" t="s">
        <v>110</v>
      </c>
      <c r="AB5" s="17"/>
      <c r="AC5" s="17"/>
      <c r="AD5" s="17"/>
      <c r="AE5" s="17" t="s">
        <v>110</v>
      </c>
      <c r="AF5" s="17"/>
      <c r="AG5" s="23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>
        <f>AK5</f>
      </c>
      <c r="AM5" s="26">
        <v>46292.70833333333</v>
      </c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 t="s">
        <v>110</v>
      </c>
      <c r="D6" s="17"/>
      <c r="E6" s="17"/>
      <c r="F6" s="17" t="s">
        <v>110</v>
      </c>
      <c r="G6" s="17"/>
      <c r="H6" s="17"/>
      <c r="I6" s="17"/>
      <c r="J6" s="17" t="s">
        <v>110</v>
      </c>
      <c r="K6" s="17"/>
      <c r="L6" s="17"/>
      <c r="M6" s="17" t="s">
        <v>110</v>
      </c>
      <c r="N6" s="17"/>
      <c r="O6" s="17"/>
      <c r="P6" s="17"/>
      <c r="Q6" s="17" t="s">
        <v>110</v>
      </c>
      <c r="R6" s="17"/>
      <c r="S6" s="17"/>
      <c r="T6" s="17" t="s">
        <v>110</v>
      </c>
      <c r="U6" s="17"/>
      <c r="V6" s="17"/>
      <c r="W6" s="17"/>
      <c r="X6" s="17" t="s">
        <v>110</v>
      </c>
      <c r="Y6" s="17"/>
      <c r="Z6" s="17"/>
      <c r="AA6" s="17" t="s">
        <v>110</v>
      </c>
      <c r="AB6" s="17"/>
      <c r="AC6" s="17"/>
      <c r="AD6" s="17"/>
      <c r="AE6" s="17" t="s">
        <v>110</v>
      </c>
      <c r="AF6" s="17"/>
      <c r="AG6" s="23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>
        <f>AK6</f>
      </c>
      <c r="AM6" s="26">
        <v>46292.70833333333</v>
      </c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 t="s">
        <v>111</v>
      </c>
      <c r="D7" s="17"/>
      <c r="E7" s="17"/>
      <c r="F7" s="17" t="s">
        <v>111</v>
      </c>
      <c r="G7" s="17"/>
      <c r="H7" s="17"/>
      <c r="I7" s="17"/>
      <c r="J7" s="17" t="s">
        <v>110</v>
      </c>
      <c r="K7" s="17"/>
      <c r="L7" s="17"/>
      <c r="M7" s="17" t="s">
        <v>110</v>
      </c>
      <c r="N7" s="17"/>
      <c r="O7" s="17"/>
      <c r="P7" s="17"/>
      <c r="Q7" s="17" t="s">
        <v>110</v>
      </c>
      <c r="R7" s="17"/>
      <c r="S7" s="17"/>
      <c r="T7" s="17" t="s">
        <v>110</v>
      </c>
      <c r="U7" s="17"/>
      <c r="V7" s="17"/>
      <c r="W7" s="17"/>
      <c r="X7" s="17" t="s">
        <v>110</v>
      </c>
      <c r="Y7" s="17"/>
      <c r="Z7" s="17"/>
      <c r="AA7" s="17" t="s">
        <v>110</v>
      </c>
      <c r="AB7" s="17"/>
      <c r="AC7" s="17"/>
      <c r="AD7" s="17"/>
      <c r="AE7" s="17" t="s">
        <v>110</v>
      </c>
      <c r="AF7" s="17"/>
      <c r="AG7" s="23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 t="s">
        <v>110</v>
      </c>
      <c r="D8" s="17"/>
      <c r="E8" s="17"/>
      <c r="F8" s="17" t="s">
        <v>110</v>
      </c>
      <c r="G8" s="17"/>
      <c r="H8" s="17"/>
      <c r="I8" s="17"/>
      <c r="J8" s="17" t="s">
        <v>110</v>
      </c>
      <c r="K8" s="17"/>
      <c r="L8" s="17"/>
      <c r="M8" s="17" t="s">
        <v>110</v>
      </c>
      <c r="N8" s="17"/>
      <c r="O8" s="17"/>
      <c r="P8" s="17"/>
      <c r="Q8" s="17" t="s">
        <v>110</v>
      </c>
      <c r="R8" s="17"/>
      <c r="S8" s="17"/>
      <c r="T8" s="17" t="s">
        <v>110</v>
      </c>
      <c r="U8" s="17"/>
      <c r="V8" s="17"/>
      <c r="W8" s="17"/>
      <c r="X8" s="17" t="s">
        <v>110</v>
      </c>
      <c r="Y8" s="17"/>
      <c r="Z8" s="17"/>
      <c r="AA8" s="17" t="s">
        <v>110</v>
      </c>
      <c r="AB8" s="17"/>
      <c r="AC8" s="17"/>
      <c r="AD8" s="17"/>
      <c r="AE8" s="17" t="s">
        <v>110</v>
      </c>
      <c r="AF8" s="17"/>
      <c r="AG8" s="23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23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23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3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23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23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23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3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23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23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23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23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3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23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23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23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23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3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23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23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23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23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3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23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23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3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3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3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3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23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3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23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23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3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23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23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23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3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3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23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23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23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23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23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23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23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23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23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23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23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23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23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23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23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23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23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23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23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23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23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23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23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23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23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23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23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23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3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23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23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23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23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23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23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3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3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23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0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F84">
      <formula1>"x,P,K"</formula1>
    </dataValidation>
    <dataValidation type="list" allowBlank="1" showErrorMessage="1" error="x = có học, P = nghỉ có phép, K = nghỉ không phép." sqref="AA5:AF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F84">
      <formula1>"x,P,K"</formula1>
    </dataValidation>
    <dataValidation type="list" allowBlank="1" showErrorMessage="1" error="x = có học, P = nghỉ có phép, K = nghỉ không phép." sqref="C5:AF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113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114</v>
      </c>
      <c r="D4" s="8" t="s">
        <v>115</v>
      </c>
      <c r="E4" s="8" t="s">
        <v>116</v>
      </c>
      <c r="F4" s="21" t="s">
        <v>117</v>
      </c>
      <c r="G4" s="8" t="s">
        <v>118</v>
      </c>
      <c r="H4" s="8" t="s">
        <v>119</v>
      </c>
      <c r="I4" s="8" t="s">
        <v>120</v>
      </c>
      <c r="J4" s="8" t="s">
        <v>121</v>
      </c>
      <c r="K4" s="8" t="s">
        <v>122</v>
      </c>
      <c r="L4" s="8" t="s">
        <v>123</v>
      </c>
      <c r="M4" s="21" t="s">
        <v>124</v>
      </c>
      <c r="N4" s="8" t="s">
        <v>125</v>
      </c>
      <c r="O4" s="8" t="s">
        <v>126</v>
      </c>
      <c r="P4" s="8" t="s">
        <v>127</v>
      </c>
      <c r="Q4" s="8" t="s">
        <v>128</v>
      </c>
      <c r="R4" s="8" t="s">
        <v>129</v>
      </c>
      <c r="S4" s="8" t="s">
        <v>130</v>
      </c>
      <c r="T4" s="21" t="s">
        <v>131</v>
      </c>
      <c r="U4" s="8" t="s">
        <v>132</v>
      </c>
      <c r="V4" s="8" t="s">
        <v>133</v>
      </c>
      <c r="W4" s="8" t="s">
        <v>134</v>
      </c>
      <c r="X4" s="8" t="s">
        <v>135</v>
      </c>
      <c r="Y4" s="8" t="s">
        <v>136</v>
      </c>
      <c r="Z4" s="8" t="s">
        <v>137</v>
      </c>
      <c r="AA4" s="21" t="s">
        <v>138</v>
      </c>
      <c r="AB4" s="8" t="s">
        <v>139</v>
      </c>
      <c r="AC4" s="8" t="s">
        <v>140</v>
      </c>
      <c r="AD4" s="8" t="s">
        <v>141</v>
      </c>
      <c r="AE4" s="8" t="s">
        <v>142</v>
      </c>
      <c r="AF4" s="8" t="s">
        <v>143</v>
      </c>
      <c r="AG4" s="8" t="s">
        <v>144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1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G84">
      <formula1>"x,P,K"</formula1>
    </dataValidation>
    <dataValidation type="list" allowBlank="1" showErrorMessage="1" error="x = có học, P = nghỉ có phép, K = nghỉ không phép." sqref="AA5:AG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G84">
      <formula1>"x,P,K"</formula1>
    </dataValidation>
    <dataValidation type="list" allowBlank="1" showErrorMessage="1" error="x = có học, P = nghỉ có phép, K = nghỉ không phép." sqref="C5:AG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145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21" t="s">
        <v>146</v>
      </c>
      <c r="D4" s="8" t="s">
        <v>147</v>
      </c>
      <c r="E4" s="8" t="s">
        <v>148</v>
      </c>
      <c r="F4" s="8" t="s">
        <v>149</v>
      </c>
      <c r="G4" s="8" t="s">
        <v>150</v>
      </c>
      <c r="H4" s="8" t="s">
        <v>151</v>
      </c>
      <c r="I4" s="8" t="s">
        <v>152</v>
      </c>
      <c r="J4" s="21" t="s">
        <v>153</v>
      </c>
      <c r="K4" s="8" t="s">
        <v>154</v>
      </c>
      <c r="L4" s="8" t="s">
        <v>155</v>
      </c>
      <c r="M4" s="8" t="s">
        <v>156</v>
      </c>
      <c r="N4" s="8" t="s">
        <v>157</v>
      </c>
      <c r="O4" s="8" t="s">
        <v>158</v>
      </c>
      <c r="P4" s="8" t="s">
        <v>159</v>
      </c>
      <c r="Q4" s="21" t="s">
        <v>160</v>
      </c>
      <c r="R4" s="8" t="s">
        <v>161</v>
      </c>
      <c r="S4" s="8" t="s">
        <v>162</v>
      </c>
      <c r="T4" s="8" t="s">
        <v>163</v>
      </c>
      <c r="U4" s="8" t="s">
        <v>164</v>
      </c>
      <c r="V4" s="8" t="s">
        <v>165</v>
      </c>
      <c r="W4" s="8" t="s">
        <v>166</v>
      </c>
      <c r="X4" s="21" t="s">
        <v>167</v>
      </c>
      <c r="Y4" s="8" t="s">
        <v>168</v>
      </c>
      <c r="Z4" s="8" t="s">
        <v>169</v>
      </c>
      <c r="AA4" s="8" t="s">
        <v>170</v>
      </c>
      <c r="AB4" s="8" t="s">
        <v>171</v>
      </c>
      <c r="AC4" s="8" t="s">
        <v>172</v>
      </c>
      <c r="AD4" s="8" t="s">
        <v>173</v>
      </c>
      <c r="AE4" s="21" t="s">
        <v>174</v>
      </c>
      <c r="AF4" s="8" t="s">
        <v>175</v>
      </c>
      <c r="AG4" s="22" t="s">
        <v>30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23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23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3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23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23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23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3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23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23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23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3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23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23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23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23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3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23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23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23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23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3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23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23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23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23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3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23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23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3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3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3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3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23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3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23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23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3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23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23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23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3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3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23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23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23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23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23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23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23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23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23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23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23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23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23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23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23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23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23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23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23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23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23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23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23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23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23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23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23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23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3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23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23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23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23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23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23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3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3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23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2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F84">
      <formula1>"x,P,K"</formula1>
    </dataValidation>
    <dataValidation type="list" allowBlank="1" showErrorMessage="1" error="x = có học, P = nghỉ có phép, K = nghỉ không phép." sqref="AA5:AF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F84">
      <formula1>"x,P,K"</formula1>
    </dataValidation>
    <dataValidation type="list" allowBlank="1" showErrorMessage="1" error="x = có học, P = nghỉ có phép, K = nghỉ không phép." sqref="C5:AF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176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74</v>
      </c>
      <c r="D4" s="8" t="s">
        <v>75</v>
      </c>
      <c r="E4" s="8" t="s">
        <v>76</v>
      </c>
      <c r="F4" s="8" t="s">
        <v>77</v>
      </c>
      <c r="G4" s="8" t="s">
        <v>78</v>
      </c>
      <c r="H4" s="21" t="s">
        <v>79</v>
      </c>
      <c r="I4" s="8" t="s">
        <v>80</v>
      </c>
      <c r="J4" s="8" t="s">
        <v>81</v>
      </c>
      <c r="K4" s="8" t="s">
        <v>82</v>
      </c>
      <c r="L4" s="8" t="s">
        <v>83</v>
      </c>
      <c r="M4" s="8" t="s">
        <v>84</v>
      </c>
      <c r="N4" s="8" t="s">
        <v>85</v>
      </c>
      <c r="O4" s="21" t="s">
        <v>86</v>
      </c>
      <c r="P4" s="8" t="s">
        <v>87</v>
      </c>
      <c r="Q4" s="8" t="s">
        <v>88</v>
      </c>
      <c r="R4" s="8" t="s">
        <v>89</v>
      </c>
      <c r="S4" s="8" t="s">
        <v>90</v>
      </c>
      <c r="T4" s="8" t="s">
        <v>91</v>
      </c>
      <c r="U4" s="8" t="s">
        <v>92</v>
      </c>
      <c r="V4" s="21" t="s">
        <v>93</v>
      </c>
      <c r="W4" s="8" t="s">
        <v>94</v>
      </c>
      <c r="X4" s="8" t="s">
        <v>95</v>
      </c>
      <c r="Y4" s="8" t="s">
        <v>96</v>
      </c>
      <c r="Z4" s="8" t="s">
        <v>97</v>
      </c>
      <c r="AA4" s="8" t="s">
        <v>98</v>
      </c>
      <c r="AB4" s="8" t="s">
        <v>99</v>
      </c>
      <c r="AC4" s="21" t="s">
        <v>100</v>
      </c>
      <c r="AD4" s="8" t="s">
        <v>101</v>
      </c>
      <c r="AE4" s="8" t="s">
        <v>102</v>
      </c>
      <c r="AF4" s="8" t="s">
        <v>103</v>
      </c>
      <c r="AG4" s="8" t="s">
        <v>177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3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G84">
      <formula1>"x,P,K"</formula1>
    </dataValidation>
    <dataValidation type="list" allowBlank="1" showErrorMessage="1" error="x = có học, P = nghỉ có phép, K = nghỉ không phép." sqref="AA5:AG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G84">
      <formula1>"x,P,K"</formula1>
    </dataValidation>
    <dataValidation type="list" allowBlank="1" showErrorMessage="1" error="x = có học, P = nghỉ có phép, K = nghỉ không phép." sqref="C5:AG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178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179</v>
      </c>
      <c r="D4" s="8" t="s">
        <v>180</v>
      </c>
      <c r="E4" s="21" t="s">
        <v>181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  <c r="L4" s="21" t="s">
        <v>188</v>
      </c>
      <c r="M4" s="8" t="s">
        <v>189</v>
      </c>
      <c r="N4" s="8" t="s">
        <v>190</v>
      </c>
      <c r="O4" s="8" t="s">
        <v>191</v>
      </c>
      <c r="P4" s="8" t="s">
        <v>192</v>
      </c>
      <c r="Q4" s="8" t="s">
        <v>193</v>
      </c>
      <c r="R4" s="8" t="s">
        <v>194</v>
      </c>
      <c r="S4" s="21" t="s">
        <v>195</v>
      </c>
      <c r="T4" s="8" t="s">
        <v>196</v>
      </c>
      <c r="U4" s="8" t="s">
        <v>197</v>
      </c>
      <c r="V4" s="8" t="s">
        <v>198</v>
      </c>
      <c r="W4" s="8" t="s">
        <v>199</v>
      </c>
      <c r="X4" s="8" t="s">
        <v>200</v>
      </c>
      <c r="Y4" s="8" t="s">
        <v>201</v>
      </c>
      <c r="Z4" s="21" t="s">
        <v>202</v>
      </c>
      <c r="AA4" s="8" t="s">
        <v>203</v>
      </c>
      <c r="AB4" s="8" t="s">
        <v>204</v>
      </c>
      <c r="AC4" s="8" t="s">
        <v>205</v>
      </c>
      <c r="AD4" s="8" t="s">
        <v>206</v>
      </c>
      <c r="AE4" s="8" t="s">
        <v>207</v>
      </c>
      <c r="AF4" s="8" t="s">
        <v>208</v>
      </c>
      <c r="AG4" s="21" t="s">
        <v>209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4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G84">
      <formula1>"x,P,K"</formula1>
    </dataValidation>
    <dataValidation type="list" allowBlank="1" showErrorMessage="1" error="x = có học, P = nghỉ có phép, K = nghỉ không phép." sqref="AA5:AG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G84">
      <formula1>"x,P,K"</formula1>
    </dataValidation>
    <dataValidation type="list" allowBlank="1" showErrorMessage="1" error="x = có học, P = nghỉ có phép, K = nghỉ không phép." sqref="C5:AG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210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211</v>
      </c>
      <c r="D4" s="8" t="s">
        <v>212</v>
      </c>
      <c r="E4" s="8" t="s">
        <v>213</v>
      </c>
      <c r="F4" s="8" t="s">
        <v>214</v>
      </c>
      <c r="G4" s="8" t="s">
        <v>215</v>
      </c>
      <c r="H4" s="8" t="s">
        <v>216</v>
      </c>
      <c r="I4" s="21" t="s">
        <v>217</v>
      </c>
      <c r="J4" s="8" t="s">
        <v>218</v>
      </c>
      <c r="K4" s="8" t="s">
        <v>219</v>
      </c>
      <c r="L4" s="8" t="s">
        <v>220</v>
      </c>
      <c r="M4" s="8" t="s">
        <v>221</v>
      </c>
      <c r="N4" s="8" t="s">
        <v>222</v>
      </c>
      <c r="O4" s="8" t="s">
        <v>223</v>
      </c>
      <c r="P4" s="21" t="s">
        <v>224</v>
      </c>
      <c r="Q4" s="8" t="s">
        <v>225</v>
      </c>
      <c r="R4" s="8" t="s">
        <v>226</v>
      </c>
      <c r="S4" s="8" t="s">
        <v>227</v>
      </c>
      <c r="T4" s="8" t="s">
        <v>228</v>
      </c>
      <c r="U4" s="8" t="s">
        <v>229</v>
      </c>
      <c r="V4" s="8" t="s">
        <v>230</v>
      </c>
      <c r="W4" s="21" t="s">
        <v>231</v>
      </c>
      <c r="X4" s="8" t="s">
        <v>232</v>
      </c>
      <c r="Y4" s="8" t="s">
        <v>233</v>
      </c>
      <c r="Z4" s="8" t="s">
        <v>234</v>
      </c>
      <c r="AA4" s="8" t="s">
        <v>235</v>
      </c>
      <c r="AB4" s="8" t="s">
        <v>236</v>
      </c>
      <c r="AC4" s="8" t="s">
        <v>237</v>
      </c>
      <c r="AD4" s="21" t="s">
        <v>238</v>
      </c>
      <c r="AE4" s="22" t="s">
        <v>30</v>
      </c>
      <c r="AF4" s="22" t="s">
        <v>30</v>
      </c>
      <c r="AG4" s="22" t="s">
        <v>30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23"/>
      <c r="AF5" s="23"/>
      <c r="AG5" s="23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23"/>
      <c r="AF6" s="23"/>
      <c r="AG6" s="23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23"/>
      <c r="AF7" s="23"/>
      <c r="AG7" s="23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23"/>
      <c r="AF8" s="23"/>
      <c r="AG8" s="23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23"/>
      <c r="AF9" s="23"/>
      <c r="AG9" s="23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23"/>
      <c r="AF10" s="23"/>
      <c r="AG10" s="23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23"/>
      <c r="AF11" s="23"/>
      <c r="AG11" s="23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23"/>
      <c r="AF12" s="23"/>
      <c r="AG12" s="23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23"/>
      <c r="AF13" s="23"/>
      <c r="AG13" s="23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23"/>
      <c r="AF14" s="23"/>
      <c r="AG14" s="23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23"/>
      <c r="AF15" s="23"/>
      <c r="AG15" s="23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23"/>
      <c r="AF16" s="23"/>
      <c r="AG16" s="23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23"/>
      <c r="AF17" s="23"/>
      <c r="AG17" s="23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23"/>
      <c r="AF18" s="23"/>
      <c r="AG18" s="23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23"/>
      <c r="AF19" s="23"/>
      <c r="AG19" s="23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23"/>
      <c r="AF20" s="23"/>
      <c r="AG20" s="23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23"/>
      <c r="AF21" s="23"/>
      <c r="AG21" s="23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23"/>
      <c r="AF22" s="23"/>
      <c r="AG22" s="23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23"/>
      <c r="AF23" s="23"/>
      <c r="AG23" s="23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23"/>
      <c r="AF24" s="23"/>
      <c r="AG24" s="23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23"/>
      <c r="AF25" s="23"/>
      <c r="AG25" s="23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23"/>
      <c r="AF26" s="23"/>
      <c r="AG26" s="23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23"/>
      <c r="AF27" s="23"/>
      <c r="AG27" s="23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23"/>
      <c r="AF28" s="23"/>
      <c r="AG28" s="23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23"/>
      <c r="AF29" s="23"/>
      <c r="AG29" s="23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23"/>
      <c r="AF30" s="23"/>
      <c r="AG30" s="23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23"/>
      <c r="AF31" s="23"/>
      <c r="AG31" s="23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23"/>
      <c r="AF32" s="23"/>
      <c r="AG32" s="23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23"/>
      <c r="AF33" s="23"/>
      <c r="AG33" s="23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23"/>
      <c r="AF34" s="23"/>
      <c r="AG34" s="23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23"/>
      <c r="AF35" s="23"/>
      <c r="AG35" s="23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23"/>
      <c r="AF36" s="23"/>
      <c r="AG36" s="23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23"/>
      <c r="AF37" s="23"/>
      <c r="AG37" s="23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23"/>
      <c r="AF38" s="23"/>
      <c r="AG38" s="23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23"/>
      <c r="AF39" s="23"/>
      <c r="AG39" s="23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23"/>
      <c r="AF40" s="23"/>
      <c r="AG40" s="23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23"/>
      <c r="AF41" s="23"/>
      <c r="AG41" s="23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23"/>
      <c r="AF42" s="23"/>
      <c r="AG42" s="23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23"/>
      <c r="AF43" s="23"/>
      <c r="AG43" s="23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23"/>
      <c r="AF44" s="23"/>
      <c r="AG44" s="23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23"/>
      <c r="AF45" s="23"/>
      <c r="AG45" s="23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23"/>
      <c r="AF46" s="23"/>
      <c r="AG46" s="23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23"/>
      <c r="AF47" s="23"/>
      <c r="AG47" s="23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23"/>
      <c r="AF48" s="23"/>
      <c r="AG48" s="23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23"/>
      <c r="AF49" s="23"/>
      <c r="AG49" s="23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23"/>
      <c r="AF50" s="23"/>
      <c r="AG50" s="23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23"/>
      <c r="AF51" s="23"/>
      <c r="AG51" s="23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23"/>
      <c r="AF52" s="23"/>
      <c r="AG52" s="23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23"/>
      <c r="AF53" s="23"/>
      <c r="AG53" s="23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23"/>
      <c r="AF54" s="23"/>
      <c r="AG54" s="23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23"/>
      <c r="AF55" s="23"/>
      <c r="AG55" s="23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23"/>
      <c r="AF56" s="23"/>
      <c r="AG56" s="23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23"/>
      <c r="AF57" s="23"/>
      <c r="AG57" s="23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23"/>
      <c r="AF58" s="23"/>
      <c r="AG58" s="23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23"/>
      <c r="AF59" s="23"/>
      <c r="AG59" s="23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23"/>
      <c r="AF60" s="23"/>
      <c r="AG60" s="23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23"/>
      <c r="AF61" s="23"/>
      <c r="AG61" s="23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23"/>
      <c r="AF62" s="23"/>
      <c r="AG62" s="23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23"/>
      <c r="AF63" s="23"/>
      <c r="AG63" s="23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23"/>
      <c r="AF64" s="23"/>
      <c r="AG64" s="23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23"/>
      <c r="AF65" s="23"/>
      <c r="AG65" s="23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23"/>
      <c r="AF66" s="23"/>
      <c r="AG66" s="23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23"/>
      <c r="AF67" s="23"/>
      <c r="AG67" s="23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23"/>
      <c r="AF68" s="23"/>
      <c r="AG68" s="23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23"/>
      <c r="AF69" s="23"/>
      <c r="AG69" s="23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23"/>
      <c r="AF70" s="23"/>
      <c r="AG70" s="23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23"/>
      <c r="AF71" s="23"/>
      <c r="AG71" s="23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23"/>
      <c r="AF72" s="23"/>
      <c r="AG72" s="23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23"/>
      <c r="AF73" s="23"/>
      <c r="AG73" s="23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23"/>
      <c r="AF74" s="23"/>
      <c r="AG74" s="23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23"/>
      <c r="AF75" s="23"/>
      <c r="AG75" s="23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23"/>
      <c r="AF76" s="23"/>
      <c r="AG76" s="23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23"/>
      <c r="AF77" s="23"/>
      <c r="AG77" s="23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23"/>
      <c r="AF78" s="23"/>
      <c r="AG78" s="23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23"/>
      <c r="AF79" s="23"/>
      <c r="AG79" s="23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23"/>
      <c r="AF80" s="23"/>
      <c r="AG80" s="23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23"/>
      <c r="AF81" s="23"/>
      <c r="AG81" s="23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23"/>
      <c r="AF82" s="23"/>
      <c r="AG82" s="23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23"/>
      <c r="AF83" s="23"/>
      <c r="AG83" s="23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23"/>
      <c r="AF84" s="23"/>
      <c r="AG84" s="23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5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D84">
      <formula1>"x,P,K"</formula1>
    </dataValidation>
    <dataValidation type="list" allowBlank="1" showErrorMessage="1" error="x = có học, P = nghỉ có phép, K = nghỉ không phép." sqref="AA5:AD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D84">
      <formula1>"x,P,K"</formula1>
    </dataValidation>
    <dataValidation type="list" allowBlank="1" showErrorMessage="1" error="x = có học, P = nghỉ có phép, K = nghỉ không phép." sqref="C5:AD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239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211</v>
      </c>
      <c r="D4" s="8" t="s">
        <v>212</v>
      </c>
      <c r="E4" s="8" t="s">
        <v>213</v>
      </c>
      <c r="F4" s="8" t="s">
        <v>214</v>
      </c>
      <c r="G4" s="8" t="s">
        <v>215</v>
      </c>
      <c r="H4" s="8" t="s">
        <v>216</v>
      </c>
      <c r="I4" s="21" t="s">
        <v>217</v>
      </c>
      <c r="J4" s="8" t="s">
        <v>218</v>
      </c>
      <c r="K4" s="8" t="s">
        <v>219</v>
      </c>
      <c r="L4" s="8" t="s">
        <v>220</v>
      </c>
      <c r="M4" s="8" t="s">
        <v>221</v>
      </c>
      <c r="N4" s="8" t="s">
        <v>222</v>
      </c>
      <c r="O4" s="8" t="s">
        <v>223</v>
      </c>
      <c r="P4" s="21" t="s">
        <v>224</v>
      </c>
      <c r="Q4" s="8" t="s">
        <v>225</v>
      </c>
      <c r="R4" s="8" t="s">
        <v>226</v>
      </c>
      <c r="S4" s="8" t="s">
        <v>227</v>
      </c>
      <c r="T4" s="8" t="s">
        <v>228</v>
      </c>
      <c r="U4" s="8" t="s">
        <v>229</v>
      </c>
      <c r="V4" s="8" t="s">
        <v>230</v>
      </c>
      <c r="W4" s="21" t="s">
        <v>231</v>
      </c>
      <c r="X4" s="8" t="s">
        <v>232</v>
      </c>
      <c r="Y4" s="8" t="s">
        <v>233</v>
      </c>
      <c r="Z4" s="8" t="s">
        <v>234</v>
      </c>
      <c r="AA4" s="8" t="s">
        <v>235</v>
      </c>
      <c r="AB4" s="8" t="s">
        <v>236</v>
      </c>
      <c r="AC4" s="8" t="s">
        <v>237</v>
      </c>
      <c r="AD4" s="21" t="s">
        <v>238</v>
      </c>
      <c r="AE4" s="8" t="s">
        <v>240</v>
      </c>
      <c r="AF4" s="8" t="s">
        <v>241</v>
      </c>
      <c r="AG4" s="8" t="s">
        <v>242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6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G84">
      <formula1>"x,P,K"</formula1>
    </dataValidation>
    <dataValidation type="list" allowBlank="1" showErrorMessage="1" error="x = có học, P = nghỉ có phép, K = nghỉ không phép." sqref="AA5:AG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G84">
      <formula1>"x,P,K"</formula1>
    </dataValidation>
    <dataValidation type="list" allowBlank="1" showErrorMessage="1" error="x = có học, P = nghỉ có phép, K = nghỉ không phép." sqref="C5:AG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243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114</v>
      </c>
      <c r="D4" s="8" t="s">
        <v>115</v>
      </c>
      <c r="E4" s="8" t="s">
        <v>116</v>
      </c>
      <c r="F4" s="21" t="s">
        <v>117</v>
      </c>
      <c r="G4" s="8" t="s">
        <v>118</v>
      </c>
      <c r="H4" s="8" t="s">
        <v>119</v>
      </c>
      <c r="I4" s="8" t="s">
        <v>120</v>
      </c>
      <c r="J4" s="8" t="s">
        <v>121</v>
      </c>
      <c r="K4" s="8" t="s">
        <v>122</v>
      </c>
      <c r="L4" s="8" t="s">
        <v>123</v>
      </c>
      <c r="M4" s="21" t="s">
        <v>124</v>
      </c>
      <c r="N4" s="8" t="s">
        <v>125</v>
      </c>
      <c r="O4" s="8" t="s">
        <v>126</v>
      </c>
      <c r="P4" s="8" t="s">
        <v>127</v>
      </c>
      <c r="Q4" s="8" t="s">
        <v>128</v>
      </c>
      <c r="R4" s="8" t="s">
        <v>129</v>
      </c>
      <c r="S4" s="8" t="s">
        <v>130</v>
      </c>
      <c r="T4" s="21" t="s">
        <v>131</v>
      </c>
      <c r="U4" s="8" t="s">
        <v>132</v>
      </c>
      <c r="V4" s="8" t="s">
        <v>133</v>
      </c>
      <c r="W4" s="8" t="s">
        <v>134</v>
      </c>
      <c r="X4" s="8" t="s">
        <v>135</v>
      </c>
      <c r="Y4" s="8" t="s">
        <v>136</v>
      </c>
      <c r="Z4" s="8" t="s">
        <v>137</v>
      </c>
      <c r="AA4" s="21" t="s">
        <v>138</v>
      </c>
      <c r="AB4" s="8" t="s">
        <v>139</v>
      </c>
      <c r="AC4" s="8" t="s">
        <v>140</v>
      </c>
      <c r="AD4" s="8" t="s">
        <v>141</v>
      </c>
      <c r="AE4" s="8" t="s">
        <v>142</v>
      </c>
      <c r="AF4" s="8" t="s">
        <v>143</v>
      </c>
      <c r="AG4" s="22" t="s">
        <v>30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23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23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3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23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23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23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3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23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23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23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3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23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23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23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23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3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23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23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23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23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3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23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23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23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23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3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23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23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3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3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3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3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23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3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23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23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3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23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23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23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3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3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23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23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23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23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23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23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23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23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23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23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23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23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23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23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23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23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23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23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23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23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23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23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23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23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23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23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23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23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3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23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23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23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23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23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23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3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3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23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7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F84">
      <formula1>"x,P,K"</formula1>
    </dataValidation>
    <dataValidation type="list" allowBlank="1" showErrorMessage="1" error="x = có học, P = nghỉ có phép, K = nghỉ không phép." sqref="AA5:AF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F84">
      <formula1>"x,P,K"</formula1>
    </dataValidation>
    <dataValidation type="list" allowBlank="1" showErrorMessage="1" error="x = có học, P = nghỉ có phép, K = nghỉ không phép." sqref="C5:AF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244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245</v>
      </c>
      <c r="D4" s="21" t="s">
        <v>246</v>
      </c>
      <c r="E4" s="8" t="s">
        <v>247</v>
      </c>
      <c r="F4" s="8" t="s">
        <v>248</v>
      </c>
      <c r="G4" s="8" t="s">
        <v>249</v>
      </c>
      <c r="H4" s="8" t="s">
        <v>250</v>
      </c>
      <c r="I4" s="8" t="s">
        <v>251</v>
      </c>
      <c r="J4" s="8" t="s">
        <v>252</v>
      </c>
      <c r="K4" s="21" t="s">
        <v>253</v>
      </c>
      <c r="L4" s="8" t="s">
        <v>254</v>
      </c>
      <c r="M4" s="8" t="s">
        <v>255</v>
      </c>
      <c r="N4" s="8" t="s">
        <v>256</v>
      </c>
      <c r="O4" s="8" t="s">
        <v>257</v>
      </c>
      <c r="P4" s="8" t="s">
        <v>258</v>
      </c>
      <c r="Q4" s="8" t="s">
        <v>259</v>
      </c>
      <c r="R4" s="21" t="s">
        <v>260</v>
      </c>
      <c r="S4" s="8" t="s">
        <v>261</v>
      </c>
      <c r="T4" s="8" t="s">
        <v>262</v>
      </c>
      <c r="U4" s="8" t="s">
        <v>263</v>
      </c>
      <c r="V4" s="8" t="s">
        <v>264</v>
      </c>
      <c r="W4" s="8" t="s">
        <v>265</v>
      </c>
      <c r="X4" s="8" t="s">
        <v>266</v>
      </c>
      <c r="Y4" s="21" t="s">
        <v>267</v>
      </c>
      <c r="Z4" s="8" t="s">
        <v>268</v>
      </c>
      <c r="AA4" s="8" t="s">
        <v>269</v>
      </c>
      <c r="AB4" s="8" t="s">
        <v>270</v>
      </c>
      <c r="AC4" s="8" t="s">
        <v>271</v>
      </c>
      <c r="AD4" s="8" t="s">
        <v>272</v>
      </c>
      <c r="AE4" s="8" t="s">
        <v>273</v>
      </c>
      <c r="AF4" s="21" t="s">
        <v>274</v>
      </c>
      <c r="AG4" s="8" t="s">
        <v>275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8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G84">
      <formula1>"x,P,K"</formula1>
    </dataValidation>
    <dataValidation type="list" allowBlank="1" showErrorMessage="1" error="x = có học, P = nghỉ có phép, K = nghỉ không phép." sqref="AA5:AG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G84">
      <formula1>"x,P,K"</formula1>
    </dataValidation>
    <dataValidation type="list" allowBlank="1" showErrorMessage="1" error="x = có học, P = nghỉ có phép, K = nghỉ không phép." sqref="C5:AG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276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74</v>
      </c>
      <c r="D4" s="8" t="s">
        <v>75</v>
      </c>
      <c r="E4" s="8" t="s">
        <v>76</v>
      </c>
      <c r="F4" s="8" t="s">
        <v>77</v>
      </c>
      <c r="G4" s="8" t="s">
        <v>78</v>
      </c>
      <c r="H4" s="21" t="s">
        <v>79</v>
      </c>
      <c r="I4" s="8" t="s">
        <v>80</v>
      </c>
      <c r="J4" s="8" t="s">
        <v>81</v>
      </c>
      <c r="K4" s="8" t="s">
        <v>82</v>
      </c>
      <c r="L4" s="8" t="s">
        <v>83</v>
      </c>
      <c r="M4" s="8" t="s">
        <v>84</v>
      </c>
      <c r="N4" s="8" t="s">
        <v>85</v>
      </c>
      <c r="O4" s="21" t="s">
        <v>86</v>
      </c>
      <c r="P4" s="8" t="s">
        <v>87</v>
      </c>
      <c r="Q4" s="8" t="s">
        <v>88</v>
      </c>
      <c r="R4" s="8" t="s">
        <v>89</v>
      </c>
      <c r="S4" s="8" t="s">
        <v>90</v>
      </c>
      <c r="T4" s="8" t="s">
        <v>91</v>
      </c>
      <c r="U4" s="8" t="s">
        <v>92</v>
      </c>
      <c r="V4" s="21" t="s">
        <v>93</v>
      </c>
      <c r="W4" s="8" t="s">
        <v>94</v>
      </c>
      <c r="X4" s="8" t="s">
        <v>95</v>
      </c>
      <c r="Y4" s="8" t="s">
        <v>96</v>
      </c>
      <c r="Z4" s="8" t="s">
        <v>97</v>
      </c>
      <c r="AA4" s="8" t="s">
        <v>98</v>
      </c>
      <c r="AB4" s="8" t="s">
        <v>99</v>
      </c>
      <c r="AC4" s="21" t="s">
        <v>100</v>
      </c>
      <c r="AD4" s="8" t="s">
        <v>101</v>
      </c>
      <c r="AE4" s="8" t="s">
        <v>102</v>
      </c>
      <c r="AF4" s="8" t="s">
        <v>103</v>
      </c>
      <c r="AG4" s="22" t="s">
        <v>30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23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23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3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23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23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23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3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23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23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23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3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23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23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23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23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3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23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23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23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23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3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23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23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23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23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3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23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23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3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3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3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3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23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3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23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23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3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23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23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23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23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23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23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23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23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23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23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23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23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23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23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23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23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23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23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23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23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23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23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23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23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23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23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23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23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23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23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23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23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23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23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23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23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23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23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23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23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23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23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23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9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F84">
      <formula1>"x,P,K"</formula1>
    </dataValidation>
    <dataValidation type="list" allowBlank="1" showErrorMessage="1" error="x = có học, P = nghỉ có phép, K = nghỉ không phép." sqref="AA5:AF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F84">
      <formula1>"x,P,K"</formula1>
    </dataValidation>
    <dataValidation type="list" allowBlank="1" showErrorMessage="1" error="x = có học, P = nghỉ có phép, K = nghỉ không phép." sqref="C5:AF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277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8" t="s">
        <v>114</v>
      </c>
      <c r="D4" s="8" t="s">
        <v>115</v>
      </c>
      <c r="E4" s="8" t="s">
        <v>116</v>
      </c>
      <c r="F4" s="21" t="s">
        <v>117</v>
      </c>
      <c r="G4" s="8" t="s">
        <v>118</v>
      </c>
      <c r="H4" s="8" t="s">
        <v>119</v>
      </c>
      <c r="I4" s="8" t="s">
        <v>120</v>
      </c>
      <c r="J4" s="8" t="s">
        <v>121</v>
      </c>
      <c r="K4" s="8" t="s">
        <v>122</v>
      </c>
      <c r="L4" s="8" t="s">
        <v>123</v>
      </c>
      <c r="M4" s="21" t="s">
        <v>124</v>
      </c>
      <c r="N4" s="8" t="s">
        <v>125</v>
      </c>
      <c r="O4" s="8" t="s">
        <v>126</v>
      </c>
      <c r="P4" s="8" t="s">
        <v>127</v>
      </c>
      <c r="Q4" s="8" t="s">
        <v>128</v>
      </c>
      <c r="R4" s="8" t="s">
        <v>129</v>
      </c>
      <c r="S4" s="8" t="s">
        <v>130</v>
      </c>
      <c r="T4" s="21" t="s">
        <v>131</v>
      </c>
      <c r="U4" s="8" t="s">
        <v>132</v>
      </c>
      <c r="V4" s="8" t="s">
        <v>133</v>
      </c>
      <c r="W4" s="8" t="s">
        <v>134</v>
      </c>
      <c r="X4" s="8" t="s">
        <v>135</v>
      </c>
      <c r="Y4" s="8" t="s">
        <v>136</v>
      </c>
      <c r="Z4" s="8" t="s">
        <v>137</v>
      </c>
      <c r="AA4" s="21" t="s">
        <v>138</v>
      </c>
      <c r="AB4" s="8" t="s">
        <v>139</v>
      </c>
      <c r="AC4" s="8" t="s">
        <v>140</v>
      </c>
      <c r="AD4" s="8" t="s">
        <v>141</v>
      </c>
      <c r="AE4" s="8" t="s">
        <v>142</v>
      </c>
      <c r="AF4" s="8" t="s">
        <v>143</v>
      </c>
      <c r="AG4" s="8" t="s">
        <v>144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10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G84">
      <formula1>"x,P,K"</formula1>
    </dataValidation>
    <dataValidation type="list" allowBlank="1" showErrorMessage="1" error="x = có học, P = nghỉ có phép, K = nghỉ không phép." sqref="AA5:AG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G84">
      <formula1>"x,P,K"</formula1>
    </dataValidation>
    <dataValidation type="list" allowBlank="1" showErrorMessage="1" error="x = có học, P = nghỉ có phép, K = nghỉ không phép." sqref="C5:AG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6" customWidth="1"/>
    <col min="3" max="33" width="4.4" customWidth="1"/>
    <col min="34" max="34" width="8" customWidth="1"/>
    <col min="35" max="35" width="10" customWidth="1"/>
    <col min="36" max="36" width="13" customWidth="1"/>
    <col min="37" max="38" width="14" customWidth="1"/>
    <col min="39" max="39" width="12" customWidth="1"/>
    <col min="40" max="40" width="14" customWidth="1"/>
  </cols>
  <sheetData>
    <row r="1" ht="26" customHeight="1" spans="1:40" x14ac:dyDescent="0.25">
      <c r="A1" s="7" t="s">
        <v>278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4" ht="30" customHeight="1" spans="1:40" x14ac:dyDescent="0.25">
      <c r="A4" s="8" t="s">
        <v>46</v>
      </c>
      <c r="B4" s="8" t="s">
        <v>73</v>
      </c>
      <c r="C4" s="21" t="s">
        <v>146</v>
      </c>
      <c r="D4" s="8" t="s">
        <v>147</v>
      </c>
      <c r="E4" s="8" t="s">
        <v>148</v>
      </c>
      <c r="F4" s="8" t="s">
        <v>149</v>
      </c>
      <c r="G4" s="8" t="s">
        <v>150</v>
      </c>
      <c r="H4" s="8" t="s">
        <v>151</v>
      </c>
      <c r="I4" s="8" t="s">
        <v>152</v>
      </c>
      <c r="J4" s="21" t="s">
        <v>153</v>
      </c>
      <c r="K4" s="8" t="s">
        <v>154</v>
      </c>
      <c r="L4" s="8" t="s">
        <v>155</v>
      </c>
      <c r="M4" s="8" t="s">
        <v>156</v>
      </c>
      <c r="N4" s="8" t="s">
        <v>157</v>
      </c>
      <c r="O4" s="8" t="s">
        <v>158</v>
      </c>
      <c r="P4" s="8" t="s">
        <v>159</v>
      </c>
      <c r="Q4" s="21" t="s">
        <v>160</v>
      </c>
      <c r="R4" s="8" t="s">
        <v>161</v>
      </c>
      <c r="S4" s="8" t="s">
        <v>162</v>
      </c>
      <c r="T4" s="8" t="s">
        <v>163</v>
      </c>
      <c r="U4" s="8" t="s">
        <v>164</v>
      </c>
      <c r="V4" s="8" t="s">
        <v>165</v>
      </c>
      <c r="W4" s="8" t="s">
        <v>166</v>
      </c>
      <c r="X4" s="21" t="s">
        <v>167</v>
      </c>
      <c r="Y4" s="8" t="s">
        <v>168</v>
      </c>
      <c r="Z4" s="8" t="s">
        <v>169</v>
      </c>
      <c r="AA4" s="8" t="s">
        <v>170</v>
      </c>
      <c r="AB4" s="8" t="s">
        <v>171</v>
      </c>
      <c r="AC4" s="8" t="s">
        <v>172</v>
      </c>
      <c r="AD4" s="8" t="s">
        <v>173</v>
      </c>
      <c r="AE4" s="21" t="s">
        <v>174</v>
      </c>
      <c r="AF4" s="8" t="s">
        <v>175</v>
      </c>
      <c r="AG4" s="8" t="s">
        <v>279</v>
      </c>
      <c r="AH4" s="8" t="s">
        <v>104</v>
      </c>
      <c r="AI4" s="8" t="s">
        <v>53</v>
      </c>
      <c r="AJ4" s="8" t="s">
        <v>105</v>
      </c>
      <c r="AK4" s="8" t="s">
        <v>106</v>
      </c>
      <c r="AL4" s="8" t="s">
        <v>107</v>
      </c>
      <c r="AM4" s="8" t="s">
        <v>108</v>
      </c>
      <c r="AN4" s="8" t="s">
        <v>109</v>
      </c>
    </row>
    <row r="5" spans="1:40" x14ac:dyDescent="0.25">
      <c r="A5" s="15">
        <f>IF(B5="","",ROW()-4)</f>
      </c>
      <c r="B5" s="9">
        <f>IF('Học viên'!B5="","",'Học viên'!B5)</f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4">
        <f>IF(B5="","",COUNTIF(C5:AG5,"x"))</f>
      </c>
      <c r="AI5" s="15">
        <f>IF(B5="","",IF('Học viên'!H5="",'Cài đặt'!$C$11,'Học viên'!H5))</f>
      </c>
      <c r="AJ5" s="25">
        <f>IF(B5="","",IF('Học viên'!I5&lt;&gt;"",'Học viên'!I5,IF(AI5="Tháng",'Cài đặt'!$C$10,'Cài đặt'!$C$9)))</f>
      </c>
      <c r="AK5" s="25">
        <f>IF(B5="","",IF(AI5="Tháng",IF(AH5&gt;0,AJ5,0),AH5*AJ5))</f>
      </c>
      <c r="AL5" s="19"/>
      <c r="AM5" s="26"/>
      <c r="AN5" s="25">
        <f>IF(B5="","",AK5-N(AL5))</f>
      </c>
    </row>
    <row r="6" spans="1:40" x14ac:dyDescent="0.25">
      <c r="A6" s="20">
        <f>IF(B6="","",ROW()-4)</f>
      </c>
      <c r="B6" s="12">
        <f>IF('Học viên'!B6="","",'Học viên'!B6)</f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27">
        <f>IF(B6="","",COUNTIF(C6:AG6,"x"))</f>
      </c>
      <c r="AI6" s="20">
        <f>IF(B6="","",IF('Học viên'!H6="",'Cài đặt'!$C$11,'Học viên'!H6))</f>
      </c>
      <c r="AJ6" s="28">
        <f>IF(B6="","",IF('Học viên'!I6&lt;&gt;"",'Học viên'!I6,IF(AI6="Tháng",'Cài đặt'!$C$10,'Cài đặt'!$C$9)))</f>
      </c>
      <c r="AK6" s="28">
        <f>IF(B6="","",IF(AI6="Tháng",IF(AH6&gt;0,AJ6,0),AH6*AJ6))</f>
      </c>
      <c r="AL6" s="19"/>
      <c r="AM6" s="26"/>
      <c r="AN6" s="28">
        <f>IF(B6="","",AK6-N(AL6))</f>
      </c>
    </row>
    <row r="7" spans="1:40" x14ac:dyDescent="0.25">
      <c r="A7" s="15">
        <f>IF(B7="","",ROW()-4)</f>
      </c>
      <c r="B7" s="9">
        <f>IF('Học viên'!B7="","",'Học viên'!B7)</f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24">
        <f>IF(B7="","",COUNTIF(C7:AG7,"x"))</f>
      </c>
      <c r="AI7" s="15">
        <f>IF(B7="","",IF('Học viên'!H7="",'Cài đặt'!$C$11,'Học viên'!H7))</f>
      </c>
      <c r="AJ7" s="25">
        <f>IF(B7="","",IF('Học viên'!I7&lt;&gt;"",'Học viên'!I7,IF(AI7="Tháng",'Cài đặt'!$C$10,'Cài đặt'!$C$9)))</f>
      </c>
      <c r="AK7" s="25">
        <f>IF(B7="","",IF(AI7="Tháng",IF(AH7&gt;0,AJ7,0),AH7*AJ7))</f>
      </c>
      <c r="AL7" s="19"/>
      <c r="AM7" s="26"/>
      <c r="AN7" s="25">
        <f>IF(B7="","",AK7-N(AL7))</f>
      </c>
    </row>
    <row r="8" spans="1:40" x14ac:dyDescent="0.25">
      <c r="A8" s="20">
        <f>IF(B8="","",ROW()-4)</f>
      </c>
      <c r="B8" s="12">
        <f>IF('Học viên'!B8="","",'Học viên'!B8)</f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27">
        <f>IF(B8="","",COUNTIF(C8:AG8,"x"))</f>
      </c>
      <c r="AI8" s="20">
        <f>IF(B8="","",IF('Học viên'!H8="",'Cài đặt'!$C$11,'Học viên'!H8))</f>
      </c>
      <c r="AJ8" s="28">
        <f>IF(B8="","",IF('Học viên'!I8&lt;&gt;"",'Học viên'!I8,IF(AI8="Tháng",'Cài đặt'!$C$10,'Cài đặt'!$C$9)))</f>
      </c>
      <c r="AK8" s="28">
        <f>IF(B8="","",IF(AI8="Tháng",IF(AH8&gt;0,AJ8,0),AH8*AJ8))</f>
      </c>
      <c r="AL8" s="19"/>
      <c r="AM8" s="26"/>
      <c r="AN8" s="28">
        <f>IF(B8="","",AK8-N(AL8))</f>
      </c>
    </row>
    <row r="9" spans="1:40" x14ac:dyDescent="0.25">
      <c r="A9" s="15">
        <f>IF(B9="","",ROW()-4)</f>
      </c>
      <c r="B9" s="9">
        <f>IF('Học viên'!B9="","",'Học viên'!B9)</f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24">
        <f>IF(B9="","",COUNTIF(C9:AG9,"x"))</f>
      </c>
      <c r="AI9" s="15">
        <f>IF(B9="","",IF('Học viên'!H9="",'Cài đặt'!$C$11,'Học viên'!H9))</f>
      </c>
      <c r="AJ9" s="25">
        <f>IF(B9="","",IF('Học viên'!I9&lt;&gt;"",'Học viên'!I9,IF(AI9="Tháng",'Cài đặt'!$C$10,'Cài đặt'!$C$9)))</f>
      </c>
      <c r="AK9" s="25">
        <f>IF(B9="","",IF(AI9="Tháng",IF(AH9&gt;0,AJ9,0),AH9*AJ9))</f>
      </c>
      <c r="AL9" s="19"/>
      <c r="AM9" s="26"/>
      <c r="AN9" s="25">
        <f>IF(B9="","",AK9-N(AL9))</f>
      </c>
    </row>
    <row r="10" spans="1:40" x14ac:dyDescent="0.25">
      <c r="A10" s="20">
        <f>IF(B10="","",ROW()-4)</f>
      </c>
      <c r="B10" s="12">
        <f>IF('Học viên'!B10="","",'Học viên'!B10)</f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27">
        <f>IF(B10="","",COUNTIF(C10:AG10,"x"))</f>
      </c>
      <c r="AI10" s="20">
        <f>IF(B10="","",IF('Học viên'!H10="",'Cài đặt'!$C$11,'Học viên'!H10))</f>
      </c>
      <c r="AJ10" s="28">
        <f>IF(B10="","",IF('Học viên'!I10&lt;&gt;"",'Học viên'!I10,IF(AI10="Tháng",'Cài đặt'!$C$10,'Cài đặt'!$C$9)))</f>
      </c>
      <c r="AK10" s="28">
        <f>IF(B10="","",IF(AI10="Tháng",IF(AH10&gt;0,AJ10,0),AH10*AJ10))</f>
      </c>
      <c r="AL10" s="19"/>
      <c r="AM10" s="26"/>
      <c r="AN10" s="28">
        <f>IF(B10="","",AK10-N(AL10))</f>
      </c>
    </row>
    <row r="11" spans="1:40" x14ac:dyDescent="0.25">
      <c r="A11" s="15">
        <f>IF(B11="","",ROW()-4)</f>
      </c>
      <c r="B11" s="9">
        <f>IF('Học viên'!B11="","",'Học viên'!B11)</f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24">
        <f>IF(B11="","",COUNTIF(C11:AG11,"x"))</f>
      </c>
      <c r="AI11" s="15">
        <f>IF(B11="","",IF('Học viên'!H11="",'Cài đặt'!$C$11,'Học viên'!H11))</f>
      </c>
      <c r="AJ11" s="25">
        <f>IF(B11="","",IF('Học viên'!I11&lt;&gt;"",'Học viên'!I11,IF(AI11="Tháng",'Cài đặt'!$C$10,'Cài đặt'!$C$9)))</f>
      </c>
      <c r="AK11" s="25">
        <f>IF(B11="","",IF(AI11="Tháng",IF(AH11&gt;0,AJ11,0),AH11*AJ11))</f>
      </c>
      <c r="AL11" s="19"/>
      <c r="AM11" s="26"/>
      <c r="AN11" s="25">
        <f>IF(B11="","",AK11-N(AL11))</f>
      </c>
    </row>
    <row r="12" spans="1:40" x14ac:dyDescent="0.25">
      <c r="A12" s="20">
        <f>IF(B12="","",ROW()-4)</f>
      </c>
      <c r="B12" s="12">
        <f>IF('Học viên'!B12="","",'Học viên'!B12)</f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27">
        <f>IF(B12="","",COUNTIF(C12:AG12,"x"))</f>
      </c>
      <c r="AI12" s="20">
        <f>IF(B12="","",IF('Học viên'!H12="",'Cài đặt'!$C$11,'Học viên'!H12))</f>
      </c>
      <c r="AJ12" s="28">
        <f>IF(B12="","",IF('Học viên'!I12&lt;&gt;"",'Học viên'!I12,IF(AI12="Tháng",'Cài đặt'!$C$10,'Cài đặt'!$C$9)))</f>
      </c>
      <c r="AK12" s="28">
        <f>IF(B12="","",IF(AI12="Tháng",IF(AH12&gt;0,AJ12,0),AH12*AJ12))</f>
      </c>
      <c r="AL12" s="19"/>
      <c r="AM12" s="26"/>
      <c r="AN12" s="28">
        <f>IF(B12="","",AK12-N(AL12))</f>
      </c>
    </row>
    <row r="13" spans="1:40" x14ac:dyDescent="0.25">
      <c r="A13" s="15">
        <f>IF(B13="","",ROW()-4)</f>
      </c>
      <c r="B13" s="9">
        <f>IF('Học viên'!B13="","",'Học viên'!B13)</f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24">
        <f>IF(B13="","",COUNTIF(C13:AG13,"x"))</f>
      </c>
      <c r="AI13" s="15">
        <f>IF(B13="","",IF('Học viên'!H13="",'Cài đặt'!$C$11,'Học viên'!H13))</f>
      </c>
      <c r="AJ13" s="25">
        <f>IF(B13="","",IF('Học viên'!I13&lt;&gt;"",'Học viên'!I13,IF(AI13="Tháng",'Cài đặt'!$C$10,'Cài đặt'!$C$9)))</f>
      </c>
      <c r="AK13" s="25">
        <f>IF(B13="","",IF(AI13="Tháng",IF(AH13&gt;0,AJ13,0),AH13*AJ13))</f>
      </c>
      <c r="AL13" s="19"/>
      <c r="AM13" s="26"/>
      <c r="AN13" s="25">
        <f>IF(B13="","",AK13-N(AL13))</f>
      </c>
    </row>
    <row r="14" spans="1:40" x14ac:dyDescent="0.25">
      <c r="A14" s="20">
        <f>IF(B14="","",ROW()-4)</f>
      </c>
      <c r="B14" s="12">
        <f>IF('Học viên'!B14="","",'Học viên'!B14)</f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27">
        <f>IF(B14="","",COUNTIF(C14:AG14,"x"))</f>
      </c>
      <c r="AI14" s="20">
        <f>IF(B14="","",IF('Học viên'!H14="",'Cài đặt'!$C$11,'Học viên'!H14))</f>
      </c>
      <c r="AJ14" s="28">
        <f>IF(B14="","",IF('Học viên'!I14&lt;&gt;"",'Học viên'!I14,IF(AI14="Tháng",'Cài đặt'!$C$10,'Cài đặt'!$C$9)))</f>
      </c>
      <c r="AK14" s="28">
        <f>IF(B14="","",IF(AI14="Tháng",IF(AH14&gt;0,AJ14,0),AH14*AJ14))</f>
      </c>
      <c r="AL14" s="19"/>
      <c r="AM14" s="26"/>
      <c r="AN14" s="28">
        <f>IF(B14="","",AK14-N(AL14))</f>
      </c>
    </row>
    <row r="15" spans="1:40" x14ac:dyDescent="0.25">
      <c r="A15" s="15">
        <f>IF(B15="","",ROW()-4)</f>
      </c>
      <c r="B15" s="9">
        <f>IF('Học viên'!B15="","",'Học viên'!B15)</f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24">
        <f>IF(B15="","",COUNTIF(C15:AG15,"x"))</f>
      </c>
      <c r="AI15" s="15">
        <f>IF(B15="","",IF('Học viên'!H15="",'Cài đặt'!$C$11,'Học viên'!H15))</f>
      </c>
      <c r="AJ15" s="25">
        <f>IF(B15="","",IF('Học viên'!I15&lt;&gt;"",'Học viên'!I15,IF(AI15="Tháng",'Cài đặt'!$C$10,'Cài đặt'!$C$9)))</f>
      </c>
      <c r="AK15" s="25">
        <f>IF(B15="","",IF(AI15="Tháng",IF(AH15&gt;0,AJ15,0),AH15*AJ15))</f>
      </c>
      <c r="AL15" s="19"/>
      <c r="AM15" s="26"/>
      <c r="AN15" s="25">
        <f>IF(B15="","",AK15-N(AL15))</f>
      </c>
    </row>
    <row r="16" spans="1:40" x14ac:dyDescent="0.25">
      <c r="A16" s="20">
        <f>IF(B16="","",ROW()-4)</f>
      </c>
      <c r="B16" s="12">
        <f>IF('Học viên'!B16="","",'Học viên'!B16)</f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27">
        <f>IF(B16="","",COUNTIF(C16:AG16,"x"))</f>
      </c>
      <c r="AI16" s="20">
        <f>IF(B16="","",IF('Học viên'!H16="",'Cài đặt'!$C$11,'Học viên'!H16))</f>
      </c>
      <c r="AJ16" s="28">
        <f>IF(B16="","",IF('Học viên'!I16&lt;&gt;"",'Học viên'!I16,IF(AI16="Tháng",'Cài đặt'!$C$10,'Cài đặt'!$C$9)))</f>
      </c>
      <c r="AK16" s="28">
        <f>IF(B16="","",IF(AI16="Tháng",IF(AH16&gt;0,AJ16,0),AH16*AJ16))</f>
      </c>
      <c r="AL16" s="19"/>
      <c r="AM16" s="26"/>
      <c r="AN16" s="28">
        <f>IF(B16="","",AK16-N(AL16))</f>
      </c>
    </row>
    <row r="17" spans="1:40" x14ac:dyDescent="0.25">
      <c r="A17" s="15">
        <f>IF(B17="","",ROW()-4)</f>
      </c>
      <c r="B17" s="9">
        <f>IF('Học viên'!B17="","",'Học viên'!B17)</f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24">
        <f>IF(B17="","",COUNTIF(C17:AG17,"x"))</f>
      </c>
      <c r="AI17" s="15">
        <f>IF(B17="","",IF('Học viên'!H17="",'Cài đặt'!$C$11,'Học viên'!H17))</f>
      </c>
      <c r="AJ17" s="25">
        <f>IF(B17="","",IF('Học viên'!I17&lt;&gt;"",'Học viên'!I17,IF(AI17="Tháng",'Cài đặt'!$C$10,'Cài đặt'!$C$9)))</f>
      </c>
      <c r="AK17" s="25">
        <f>IF(B17="","",IF(AI17="Tháng",IF(AH17&gt;0,AJ17,0),AH17*AJ17))</f>
      </c>
      <c r="AL17" s="19"/>
      <c r="AM17" s="26"/>
      <c r="AN17" s="25">
        <f>IF(B17="","",AK17-N(AL17))</f>
      </c>
    </row>
    <row r="18" spans="1:40" x14ac:dyDescent="0.25">
      <c r="A18" s="20">
        <f>IF(B18="","",ROW()-4)</f>
      </c>
      <c r="B18" s="12">
        <f>IF('Học viên'!B18="","",'Học viên'!B18)</f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27">
        <f>IF(B18="","",COUNTIF(C18:AG18,"x"))</f>
      </c>
      <c r="AI18" s="20">
        <f>IF(B18="","",IF('Học viên'!H18="",'Cài đặt'!$C$11,'Học viên'!H18))</f>
      </c>
      <c r="AJ18" s="28">
        <f>IF(B18="","",IF('Học viên'!I18&lt;&gt;"",'Học viên'!I18,IF(AI18="Tháng",'Cài đặt'!$C$10,'Cài đặt'!$C$9)))</f>
      </c>
      <c r="AK18" s="28">
        <f>IF(B18="","",IF(AI18="Tháng",IF(AH18&gt;0,AJ18,0),AH18*AJ18))</f>
      </c>
      <c r="AL18" s="19"/>
      <c r="AM18" s="26"/>
      <c r="AN18" s="28">
        <f>IF(B18="","",AK18-N(AL18))</f>
      </c>
    </row>
    <row r="19" spans="1:40" x14ac:dyDescent="0.25">
      <c r="A19" s="15">
        <f>IF(B19="","",ROW()-4)</f>
      </c>
      <c r="B19" s="9">
        <f>IF('Học viên'!B19="","",'Học viên'!B19)</f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4">
        <f>IF(B19="","",COUNTIF(C19:AG19,"x"))</f>
      </c>
      <c r="AI19" s="15">
        <f>IF(B19="","",IF('Học viên'!H19="",'Cài đặt'!$C$11,'Học viên'!H19))</f>
      </c>
      <c r="AJ19" s="25">
        <f>IF(B19="","",IF('Học viên'!I19&lt;&gt;"",'Học viên'!I19,IF(AI19="Tháng",'Cài đặt'!$C$10,'Cài đặt'!$C$9)))</f>
      </c>
      <c r="AK19" s="25">
        <f>IF(B19="","",IF(AI19="Tháng",IF(AH19&gt;0,AJ19,0),AH19*AJ19))</f>
      </c>
      <c r="AL19" s="19"/>
      <c r="AM19" s="26"/>
      <c r="AN19" s="25">
        <f>IF(B19="","",AK19-N(AL19))</f>
      </c>
    </row>
    <row r="20" spans="1:40" x14ac:dyDescent="0.25">
      <c r="A20" s="20">
        <f>IF(B20="","",ROW()-4)</f>
      </c>
      <c r="B20" s="12">
        <f>IF('Học viên'!B20="","",'Học viên'!B20)</f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27">
        <f>IF(B20="","",COUNTIF(C20:AG20,"x"))</f>
      </c>
      <c r="AI20" s="20">
        <f>IF(B20="","",IF('Học viên'!H20="",'Cài đặt'!$C$11,'Học viên'!H20))</f>
      </c>
      <c r="AJ20" s="28">
        <f>IF(B20="","",IF('Học viên'!I20&lt;&gt;"",'Học viên'!I20,IF(AI20="Tháng",'Cài đặt'!$C$10,'Cài đặt'!$C$9)))</f>
      </c>
      <c r="AK20" s="28">
        <f>IF(B20="","",IF(AI20="Tháng",IF(AH20&gt;0,AJ20,0),AH20*AJ20))</f>
      </c>
      <c r="AL20" s="19"/>
      <c r="AM20" s="26"/>
      <c r="AN20" s="28">
        <f>IF(B20="","",AK20-N(AL20))</f>
      </c>
    </row>
    <row r="21" spans="1:40" x14ac:dyDescent="0.25">
      <c r="A21" s="15">
        <f>IF(B21="","",ROW()-4)</f>
      </c>
      <c r="B21" s="9">
        <f>IF('Học viên'!B21="","",'Học viên'!B21)</f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24">
        <f>IF(B21="","",COUNTIF(C21:AG21,"x"))</f>
      </c>
      <c r="AI21" s="15">
        <f>IF(B21="","",IF('Học viên'!H21="",'Cài đặt'!$C$11,'Học viên'!H21))</f>
      </c>
      <c r="AJ21" s="25">
        <f>IF(B21="","",IF('Học viên'!I21&lt;&gt;"",'Học viên'!I21,IF(AI21="Tháng",'Cài đặt'!$C$10,'Cài đặt'!$C$9)))</f>
      </c>
      <c r="AK21" s="25">
        <f>IF(B21="","",IF(AI21="Tháng",IF(AH21&gt;0,AJ21,0),AH21*AJ21))</f>
      </c>
      <c r="AL21" s="19"/>
      <c r="AM21" s="26"/>
      <c r="AN21" s="25">
        <f>IF(B21="","",AK21-N(AL21))</f>
      </c>
    </row>
    <row r="22" spans="1:40" x14ac:dyDescent="0.25">
      <c r="A22" s="20">
        <f>IF(B22="","",ROW()-4)</f>
      </c>
      <c r="B22" s="12">
        <f>IF('Học viên'!B22="","",'Học viên'!B22)</f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27">
        <f>IF(B22="","",COUNTIF(C22:AG22,"x"))</f>
      </c>
      <c r="AI22" s="20">
        <f>IF(B22="","",IF('Học viên'!H22="",'Cài đặt'!$C$11,'Học viên'!H22))</f>
      </c>
      <c r="AJ22" s="28">
        <f>IF(B22="","",IF('Học viên'!I22&lt;&gt;"",'Học viên'!I22,IF(AI22="Tháng",'Cài đặt'!$C$10,'Cài đặt'!$C$9)))</f>
      </c>
      <c r="AK22" s="28">
        <f>IF(B22="","",IF(AI22="Tháng",IF(AH22&gt;0,AJ22,0),AH22*AJ22))</f>
      </c>
      <c r="AL22" s="19"/>
      <c r="AM22" s="26"/>
      <c r="AN22" s="28">
        <f>IF(B22="","",AK22-N(AL22))</f>
      </c>
    </row>
    <row r="23" spans="1:40" x14ac:dyDescent="0.25">
      <c r="A23" s="15">
        <f>IF(B23="","",ROW()-4)</f>
      </c>
      <c r="B23" s="9">
        <f>IF('Học viên'!B23="","",'Học viên'!B23)</f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24">
        <f>IF(B23="","",COUNTIF(C23:AG23,"x"))</f>
      </c>
      <c r="AI23" s="15">
        <f>IF(B23="","",IF('Học viên'!H23="",'Cài đặt'!$C$11,'Học viên'!H23))</f>
      </c>
      <c r="AJ23" s="25">
        <f>IF(B23="","",IF('Học viên'!I23&lt;&gt;"",'Học viên'!I23,IF(AI23="Tháng",'Cài đặt'!$C$10,'Cài đặt'!$C$9)))</f>
      </c>
      <c r="AK23" s="25">
        <f>IF(B23="","",IF(AI23="Tháng",IF(AH23&gt;0,AJ23,0),AH23*AJ23))</f>
      </c>
      <c r="AL23" s="19"/>
      <c r="AM23" s="26"/>
      <c r="AN23" s="25">
        <f>IF(B23="","",AK23-N(AL23))</f>
      </c>
    </row>
    <row r="24" spans="1:40" x14ac:dyDescent="0.25">
      <c r="A24" s="20">
        <f>IF(B24="","",ROW()-4)</f>
      </c>
      <c r="B24" s="12">
        <f>IF('Học viên'!B24="","",'Học viên'!B24)</f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27">
        <f>IF(B24="","",COUNTIF(C24:AG24,"x"))</f>
      </c>
      <c r="AI24" s="20">
        <f>IF(B24="","",IF('Học viên'!H24="",'Cài đặt'!$C$11,'Học viên'!H24))</f>
      </c>
      <c r="AJ24" s="28">
        <f>IF(B24="","",IF('Học viên'!I24&lt;&gt;"",'Học viên'!I24,IF(AI24="Tháng",'Cài đặt'!$C$10,'Cài đặt'!$C$9)))</f>
      </c>
      <c r="AK24" s="28">
        <f>IF(B24="","",IF(AI24="Tháng",IF(AH24&gt;0,AJ24,0),AH24*AJ24))</f>
      </c>
      <c r="AL24" s="19"/>
      <c r="AM24" s="26"/>
      <c r="AN24" s="28">
        <f>IF(B24="","",AK24-N(AL24))</f>
      </c>
    </row>
    <row r="25" spans="1:40" x14ac:dyDescent="0.25">
      <c r="A25" s="15">
        <f>IF(B25="","",ROW()-4)</f>
      </c>
      <c r="B25" s="9">
        <f>IF('Học viên'!B25="","",'Học viên'!B25)</f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24">
        <f>IF(B25="","",COUNTIF(C25:AG25,"x"))</f>
      </c>
      <c r="AI25" s="15">
        <f>IF(B25="","",IF('Học viên'!H25="",'Cài đặt'!$C$11,'Học viên'!H25))</f>
      </c>
      <c r="AJ25" s="25">
        <f>IF(B25="","",IF('Học viên'!I25&lt;&gt;"",'Học viên'!I25,IF(AI25="Tháng",'Cài đặt'!$C$10,'Cài đặt'!$C$9)))</f>
      </c>
      <c r="AK25" s="25">
        <f>IF(B25="","",IF(AI25="Tháng",IF(AH25&gt;0,AJ25,0),AH25*AJ25))</f>
      </c>
      <c r="AL25" s="19"/>
      <c r="AM25" s="26"/>
      <c r="AN25" s="25">
        <f>IF(B25="","",AK25-N(AL25))</f>
      </c>
    </row>
    <row r="26" spans="1:40" x14ac:dyDescent="0.25">
      <c r="A26" s="20">
        <f>IF(B26="","",ROW()-4)</f>
      </c>
      <c r="B26" s="12">
        <f>IF('Học viên'!B26="","",'Học viên'!B26)</f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27">
        <f>IF(B26="","",COUNTIF(C26:AG26,"x"))</f>
      </c>
      <c r="AI26" s="20">
        <f>IF(B26="","",IF('Học viên'!H26="",'Cài đặt'!$C$11,'Học viên'!H26))</f>
      </c>
      <c r="AJ26" s="28">
        <f>IF(B26="","",IF('Học viên'!I26&lt;&gt;"",'Học viên'!I26,IF(AI26="Tháng",'Cài đặt'!$C$10,'Cài đặt'!$C$9)))</f>
      </c>
      <c r="AK26" s="28">
        <f>IF(B26="","",IF(AI26="Tháng",IF(AH26&gt;0,AJ26,0),AH26*AJ26))</f>
      </c>
      <c r="AL26" s="19"/>
      <c r="AM26" s="26"/>
      <c r="AN26" s="28">
        <f>IF(B26="","",AK26-N(AL26))</f>
      </c>
    </row>
    <row r="27" spans="1:40" x14ac:dyDescent="0.25">
      <c r="A27" s="15">
        <f>IF(B27="","",ROW()-4)</f>
      </c>
      <c r="B27" s="9">
        <f>IF('Học viên'!B27="","",'Học viên'!B27)</f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24">
        <f>IF(B27="","",COUNTIF(C27:AG27,"x"))</f>
      </c>
      <c r="AI27" s="15">
        <f>IF(B27="","",IF('Học viên'!H27="",'Cài đặt'!$C$11,'Học viên'!H27))</f>
      </c>
      <c r="AJ27" s="25">
        <f>IF(B27="","",IF('Học viên'!I27&lt;&gt;"",'Học viên'!I27,IF(AI27="Tháng",'Cài đặt'!$C$10,'Cài đặt'!$C$9)))</f>
      </c>
      <c r="AK27" s="25">
        <f>IF(B27="","",IF(AI27="Tháng",IF(AH27&gt;0,AJ27,0),AH27*AJ27))</f>
      </c>
      <c r="AL27" s="19"/>
      <c r="AM27" s="26"/>
      <c r="AN27" s="25">
        <f>IF(B27="","",AK27-N(AL27))</f>
      </c>
    </row>
    <row r="28" spans="1:40" x14ac:dyDescent="0.25">
      <c r="A28" s="20">
        <f>IF(B28="","",ROW()-4)</f>
      </c>
      <c r="B28" s="12">
        <f>IF('Học viên'!B28="","",'Học viên'!B28)</f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27">
        <f>IF(B28="","",COUNTIF(C28:AG28,"x"))</f>
      </c>
      <c r="AI28" s="20">
        <f>IF(B28="","",IF('Học viên'!H28="",'Cài đặt'!$C$11,'Học viên'!H28))</f>
      </c>
      <c r="AJ28" s="28">
        <f>IF(B28="","",IF('Học viên'!I28&lt;&gt;"",'Học viên'!I28,IF(AI28="Tháng",'Cài đặt'!$C$10,'Cài đặt'!$C$9)))</f>
      </c>
      <c r="AK28" s="28">
        <f>IF(B28="","",IF(AI28="Tháng",IF(AH28&gt;0,AJ28,0),AH28*AJ28))</f>
      </c>
      <c r="AL28" s="19"/>
      <c r="AM28" s="26"/>
      <c r="AN28" s="28">
        <f>IF(B28="","",AK28-N(AL28))</f>
      </c>
    </row>
    <row r="29" spans="1:40" x14ac:dyDescent="0.25">
      <c r="A29" s="15">
        <f>IF(B29="","",ROW()-4)</f>
      </c>
      <c r="B29" s="9">
        <f>IF('Học viên'!B29="","",'Học viên'!B29)</f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24">
        <f>IF(B29="","",COUNTIF(C29:AG29,"x"))</f>
      </c>
      <c r="AI29" s="15">
        <f>IF(B29="","",IF('Học viên'!H29="",'Cài đặt'!$C$11,'Học viên'!H29))</f>
      </c>
      <c r="AJ29" s="25">
        <f>IF(B29="","",IF('Học viên'!I29&lt;&gt;"",'Học viên'!I29,IF(AI29="Tháng",'Cài đặt'!$C$10,'Cài đặt'!$C$9)))</f>
      </c>
      <c r="AK29" s="25">
        <f>IF(B29="","",IF(AI29="Tháng",IF(AH29&gt;0,AJ29,0),AH29*AJ29))</f>
      </c>
      <c r="AL29" s="19"/>
      <c r="AM29" s="26"/>
      <c r="AN29" s="25">
        <f>IF(B29="","",AK29-N(AL29))</f>
      </c>
    </row>
    <row r="30" spans="1:40" x14ac:dyDescent="0.25">
      <c r="A30" s="20">
        <f>IF(B30="","",ROW()-4)</f>
      </c>
      <c r="B30" s="12">
        <f>IF('Học viên'!B30="","",'Học viên'!B30)</f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27">
        <f>IF(B30="","",COUNTIF(C30:AG30,"x"))</f>
      </c>
      <c r="AI30" s="20">
        <f>IF(B30="","",IF('Học viên'!H30="",'Cài đặt'!$C$11,'Học viên'!H30))</f>
      </c>
      <c r="AJ30" s="28">
        <f>IF(B30="","",IF('Học viên'!I30&lt;&gt;"",'Học viên'!I30,IF(AI30="Tháng",'Cài đặt'!$C$10,'Cài đặt'!$C$9)))</f>
      </c>
      <c r="AK30" s="28">
        <f>IF(B30="","",IF(AI30="Tháng",IF(AH30&gt;0,AJ30,0),AH30*AJ30))</f>
      </c>
      <c r="AL30" s="19"/>
      <c r="AM30" s="26"/>
      <c r="AN30" s="28">
        <f>IF(B30="","",AK30-N(AL30))</f>
      </c>
    </row>
    <row r="31" spans="1:40" x14ac:dyDescent="0.25">
      <c r="A31" s="15">
        <f>IF(B31="","",ROW()-4)</f>
      </c>
      <c r="B31" s="9">
        <f>IF('Học viên'!B31="","",'Học viên'!B31)</f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24">
        <f>IF(B31="","",COUNTIF(C31:AG31,"x"))</f>
      </c>
      <c r="AI31" s="15">
        <f>IF(B31="","",IF('Học viên'!H31="",'Cài đặt'!$C$11,'Học viên'!H31))</f>
      </c>
      <c r="AJ31" s="25">
        <f>IF(B31="","",IF('Học viên'!I31&lt;&gt;"",'Học viên'!I31,IF(AI31="Tháng",'Cài đặt'!$C$10,'Cài đặt'!$C$9)))</f>
      </c>
      <c r="AK31" s="25">
        <f>IF(B31="","",IF(AI31="Tháng",IF(AH31&gt;0,AJ31,0),AH31*AJ31))</f>
      </c>
      <c r="AL31" s="19"/>
      <c r="AM31" s="26"/>
      <c r="AN31" s="25">
        <f>IF(B31="","",AK31-N(AL31))</f>
      </c>
    </row>
    <row r="32" spans="1:40" x14ac:dyDescent="0.25">
      <c r="A32" s="20">
        <f>IF(B32="","",ROW()-4)</f>
      </c>
      <c r="B32" s="12">
        <f>IF('Học viên'!B32="","",'Học viên'!B32)</f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27">
        <f>IF(B32="","",COUNTIF(C32:AG32,"x"))</f>
      </c>
      <c r="AI32" s="20">
        <f>IF(B32="","",IF('Học viên'!H32="",'Cài đặt'!$C$11,'Học viên'!H32))</f>
      </c>
      <c r="AJ32" s="28">
        <f>IF(B32="","",IF('Học viên'!I32&lt;&gt;"",'Học viên'!I32,IF(AI32="Tháng",'Cài đặt'!$C$10,'Cài đặt'!$C$9)))</f>
      </c>
      <c r="AK32" s="28">
        <f>IF(B32="","",IF(AI32="Tháng",IF(AH32&gt;0,AJ32,0),AH32*AJ32))</f>
      </c>
      <c r="AL32" s="19"/>
      <c r="AM32" s="26"/>
      <c r="AN32" s="28">
        <f>IF(B32="","",AK32-N(AL32))</f>
      </c>
    </row>
    <row r="33" spans="1:40" x14ac:dyDescent="0.25">
      <c r="A33" s="15">
        <f>IF(B33="","",ROW()-4)</f>
      </c>
      <c r="B33" s="9">
        <f>IF('Học viên'!B33="","",'Học viên'!B33)</f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24">
        <f>IF(B33="","",COUNTIF(C33:AG33,"x"))</f>
      </c>
      <c r="AI33" s="15">
        <f>IF(B33="","",IF('Học viên'!H33="",'Cài đặt'!$C$11,'Học viên'!H33))</f>
      </c>
      <c r="AJ33" s="25">
        <f>IF(B33="","",IF('Học viên'!I33&lt;&gt;"",'Học viên'!I33,IF(AI33="Tháng",'Cài đặt'!$C$10,'Cài đặt'!$C$9)))</f>
      </c>
      <c r="AK33" s="25">
        <f>IF(B33="","",IF(AI33="Tháng",IF(AH33&gt;0,AJ33,0),AH33*AJ33))</f>
      </c>
      <c r="AL33" s="19"/>
      <c r="AM33" s="26"/>
      <c r="AN33" s="25">
        <f>IF(B33="","",AK33-N(AL33))</f>
      </c>
    </row>
    <row r="34" spans="1:40" x14ac:dyDescent="0.25">
      <c r="A34" s="20">
        <f>IF(B34="","",ROW()-4)</f>
      </c>
      <c r="B34" s="12">
        <f>IF('Học viên'!B34="","",'Học viên'!B34)</f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27">
        <f>IF(B34="","",COUNTIF(C34:AG34,"x"))</f>
      </c>
      <c r="AI34" s="20">
        <f>IF(B34="","",IF('Học viên'!H34="",'Cài đặt'!$C$11,'Học viên'!H34))</f>
      </c>
      <c r="AJ34" s="28">
        <f>IF(B34="","",IF('Học viên'!I34&lt;&gt;"",'Học viên'!I34,IF(AI34="Tháng",'Cài đặt'!$C$10,'Cài đặt'!$C$9)))</f>
      </c>
      <c r="AK34" s="28">
        <f>IF(B34="","",IF(AI34="Tháng",IF(AH34&gt;0,AJ34,0),AH34*AJ34))</f>
      </c>
      <c r="AL34" s="19"/>
      <c r="AM34" s="26"/>
      <c r="AN34" s="28">
        <f>IF(B34="","",AK34-N(AL34))</f>
      </c>
    </row>
    <row r="35" spans="1:40" x14ac:dyDescent="0.25">
      <c r="A35" s="15">
        <f>IF(B35="","",ROW()-4)</f>
      </c>
      <c r="B35" s="9">
        <f>IF('Học viên'!B35="","",'Học viên'!B35)</f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24">
        <f>IF(B35="","",COUNTIF(C35:AG35,"x"))</f>
      </c>
      <c r="AI35" s="15">
        <f>IF(B35="","",IF('Học viên'!H35="",'Cài đặt'!$C$11,'Học viên'!H35))</f>
      </c>
      <c r="AJ35" s="25">
        <f>IF(B35="","",IF('Học viên'!I35&lt;&gt;"",'Học viên'!I35,IF(AI35="Tháng",'Cài đặt'!$C$10,'Cài đặt'!$C$9)))</f>
      </c>
      <c r="AK35" s="25">
        <f>IF(B35="","",IF(AI35="Tháng",IF(AH35&gt;0,AJ35,0),AH35*AJ35))</f>
      </c>
      <c r="AL35" s="19"/>
      <c r="AM35" s="26"/>
      <c r="AN35" s="25">
        <f>IF(B35="","",AK35-N(AL35))</f>
      </c>
    </row>
    <row r="36" spans="1:40" x14ac:dyDescent="0.25">
      <c r="A36" s="20">
        <f>IF(B36="","",ROW()-4)</f>
      </c>
      <c r="B36" s="12">
        <f>IF('Học viên'!B36="","",'Học viên'!B36)</f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27">
        <f>IF(B36="","",COUNTIF(C36:AG36,"x"))</f>
      </c>
      <c r="AI36" s="20">
        <f>IF(B36="","",IF('Học viên'!H36="",'Cài đặt'!$C$11,'Học viên'!H36))</f>
      </c>
      <c r="AJ36" s="28">
        <f>IF(B36="","",IF('Học viên'!I36&lt;&gt;"",'Học viên'!I36,IF(AI36="Tháng",'Cài đặt'!$C$10,'Cài đặt'!$C$9)))</f>
      </c>
      <c r="AK36" s="28">
        <f>IF(B36="","",IF(AI36="Tháng",IF(AH36&gt;0,AJ36,0),AH36*AJ36))</f>
      </c>
      <c r="AL36" s="19"/>
      <c r="AM36" s="26"/>
      <c r="AN36" s="28">
        <f>IF(B36="","",AK36-N(AL36))</f>
      </c>
    </row>
    <row r="37" spans="1:40" x14ac:dyDescent="0.25">
      <c r="A37" s="15">
        <f>IF(B37="","",ROW()-4)</f>
      </c>
      <c r="B37" s="9">
        <f>IF('Học viên'!B37="","",'Học viên'!B37)</f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24">
        <f>IF(B37="","",COUNTIF(C37:AG37,"x"))</f>
      </c>
      <c r="AI37" s="15">
        <f>IF(B37="","",IF('Học viên'!H37="",'Cài đặt'!$C$11,'Học viên'!H37))</f>
      </c>
      <c r="AJ37" s="25">
        <f>IF(B37="","",IF('Học viên'!I37&lt;&gt;"",'Học viên'!I37,IF(AI37="Tháng",'Cài đặt'!$C$10,'Cài đặt'!$C$9)))</f>
      </c>
      <c r="AK37" s="25">
        <f>IF(B37="","",IF(AI37="Tháng",IF(AH37&gt;0,AJ37,0),AH37*AJ37))</f>
      </c>
      <c r="AL37" s="19"/>
      <c r="AM37" s="26"/>
      <c r="AN37" s="25">
        <f>IF(B37="","",AK37-N(AL37))</f>
      </c>
    </row>
    <row r="38" spans="1:40" x14ac:dyDescent="0.25">
      <c r="A38" s="20">
        <f>IF(B38="","",ROW()-4)</f>
      </c>
      <c r="B38" s="12">
        <f>IF('Học viên'!B38="","",'Học viên'!B38)</f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27">
        <f>IF(B38="","",COUNTIF(C38:AG38,"x"))</f>
      </c>
      <c r="AI38" s="20">
        <f>IF(B38="","",IF('Học viên'!H38="",'Cài đặt'!$C$11,'Học viên'!H38))</f>
      </c>
      <c r="AJ38" s="28">
        <f>IF(B38="","",IF('Học viên'!I38&lt;&gt;"",'Học viên'!I38,IF(AI38="Tháng",'Cài đặt'!$C$10,'Cài đặt'!$C$9)))</f>
      </c>
      <c r="AK38" s="28">
        <f>IF(B38="","",IF(AI38="Tháng",IF(AH38&gt;0,AJ38,0),AH38*AJ38))</f>
      </c>
      <c r="AL38" s="19"/>
      <c r="AM38" s="26"/>
      <c r="AN38" s="28">
        <f>IF(B38="","",AK38-N(AL38))</f>
      </c>
    </row>
    <row r="39" spans="1:40" x14ac:dyDescent="0.25">
      <c r="A39" s="15">
        <f>IF(B39="","",ROW()-4)</f>
      </c>
      <c r="B39" s="9">
        <f>IF('Học viên'!B39="","",'Học viên'!B39)</f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24">
        <f>IF(B39="","",COUNTIF(C39:AG39,"x"))</f>
      </c>
      <c r="AI39" s="15">
        <f>IF(B39="","",IF('Học viên'!H39="",'Cài đặt'!$C$11,'Học viên'!H39))</f>
      </c>
      <c r="AJ39" s="25">
        <f>IF(B39="","",IF('Học viên'!I39&lt;&gt;"",'Học viên'!I39,IF(AI39="Tháng",'Cài đặt'!$C$10,'Cài đặt'!$C$9)))</f>
      </c>
      <c r="AK39" s="25">
        <f>IF(B39="","",IF(AI39="Tháng",IF(AH39&gt;0,AJ39,0),AH39*AJ39))</f>
      </c>
      <c r="AL39" s="19"/>
      <c r="AM39" s="26"/>
      <c r="AN39" s="25">
        <f>IF(B39="","",AK39-N(AL39))</f>
      </c>
    </row>
    <row r="40" spans="1:40" x14ac:dyDescent="0.25">
      <c r="A40" s="20">
        <f>IF(B40="","",ROW()-4)</f>
      </c>
      <c r="B40" s="12">
        <f>IF('Học viên'!B40="","",'Học viên'!B40)</f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27">
        <f>IF(B40="","",COUNTIF(C40:AG40,"x"))</f>
      </c>
      <c r="AI40" s="20">
        <f>IF(B40="","",IF('Học viên'!H40="",'Cài đặt'!$C$11,'Học viên'!H40))</f>
      </c>
      <c r="AJ40" s="28">
        <f>IF(B40="","",IF('Học viên'!I40&lt;&gt;"",'Học viên'!I40,IF(AI40="Tháng",'Cài đặt'!$C$10,'Cài đặt'!$C$9)))</f>
      </c>
      <c r="AK40" s="28">
        <f>IF(B40="","",IF(AI40="Tháng",IF(AH40&gt;0,AJ40,0),AH40*AJ40))</f>
      </c>
      <c r="AL40" s="19"/>
      <c r="AM40" s="26"/>
      <c r="AN40" s="28">
        <f>IF(B40="","",AK40-N(AL40))</f>
      </c>
    </row>
    <row r="41" spans="1:40" x14ac:dyDescent="0.25">
      <c r="A41" s="15">
        <f>IF(B41="","",ROW()-4)</f>
      </c>
      <c r="B41" s="9">
        <f>IF('Học viên'!B41="","",'Học viên'!B41)</f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24">
        <f>IF(B41="","",COUNTIF(C41:AG41,"x"))</f>
      </c>
      <c r="AI41" s="15">
        <f>IF(B41="","",IF('Học viên'!H41="",'Cài đặt'!$C$11,'Học viên'!H41))</f>
      </c>
      <c r="AJ41" s="25">
        <f>IF(B41="","",IF('Học viên'!I41&lt;&gt;"",'Học viên'!I41,IF(AI41="Tháng",'Cài đặt'!$C$10,'Cài đặt'!$C$9)))</f>
      </c>
      <c r="AK41" s="25">
        <f>IF(B41="","",IF(AI41="Tháng",IF(AH41&gt;0,AJ41,0),AH41*AJ41))</f>
      </c>
      <c r="AL41" s="19"/>
      <c r="AM41" s="26"/>
      <c r="AN41" s="25">
        <f>IF(B41="","",AK41-N(AL41))</f>
      </c>
    </row>
    <row r="42" spans="1:40" x14ac:dyDescent="0.25">
      <c r="A42" s="20">
        <f>IF(B42="","",ROW()-4)</f>
      </c>
      <c r="B42" s="12">
        <f>IF('Học viên'!B42="","",'Học viên'!B42)</f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27">
        <f>IF(B42="","",COUNTIF(C42:AG42,"x"))</f>
      </c>
      <c r="AI42" s="20">
        <f>IF(B42="","",IF('Học viên'!H42="",'Cài đặt'!$C$11,'Học viên'!H42))</f>
      </c>
      <c r="AJ42" s="28">
        <f>IF(B42="","",IF('Học viên'!I42&lt;&gt;"",'Học viên'!I42,IF(AI42="Tháng",'Cài đặt'!$C$10,'Cài đặt'!$C$9)))</f>
      </c>
      <c r="AK42" s="28">
        <f>IF(B42="","",IF(AI42="Tháng",IF(AH42&gt;0,AJ42,0),AH42*AJ42))</f>
      </c>
      <c r="AL42" s="19"/>
      <c r="AM42" s="26"/>
      <c r="AN42" s="28">
        <f>IF(B42="","",AK42-N(AL42))</f>
      </c>
    </row>
    <row r="43" spans="1:40" x14ac:dyDescent="0.25">
      <c r="A43" s="15">
        <f>IF(B43="","",ROW()-4)</f>
      </c>
      <c r="B43" s="9">
        <f>IF('Học viên'!B43="","",'Học viên'!B43)</f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24">
        <f>IF(B43="","",COUNTIF(C43:AG43,"x"))</f>
      </c>
      <c r="AI43" s="15">
        <f>IF(B43="","",IF('Học viên'!H43="",'Cài đặt'!$C$11,'Học viên'!H43))</f>
      </c>
      <c r="AJ43" s="25">
        <f>IF(B43="","",IF('Học viên'!I43&lt;&gt;"",'Học viên'!I43,IF(AI43="Tháng",'Cài đặt'!$C$10,'Cài đặt'!$C$9)))</f>
      </c>
      <c r="AK43" s="25">
        <f>IF(B43="","",IF(AI43="Tháng",IF(AH43&gt;0,AJ43,0),AH43*AJ43))</f>
      </c>
      <c r="AL43" s="19"/>
      <c r="AM43" s="26"/>
      <c r="AN43" s="25">
        <f>IF(B43="","",AK43-N(AL43))</f>
      </c>
    </row>
    <row r="44" spans="1:40" x14ac:dyDescent="0.25">
      <c r="A44" s="20">
        <f>IF(B44="","",ROW()-4)</f>
      </c>
      <c r="B44" s="12">
        <f>IF('Học viên'!B44="","",'Học viên'!B44)</f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27">
        <f>IF(B44="","",COUNTIF(C44:AG44,"x"))</f>
      </c>
      <c r="AI44" s="20">
        <f>IF(B44="","",IF('Học viên'!H44="",'Cài đặt'!$C$11,'Học viên'!H44))</f>
      </c>
      <c r="AJ44" s="28">
        <f>IF(B44="","",IF('Học viên'!I44&lt;&gt;"",'Học viên'!I44,IF(AI44="Tháng",'Cài đặt'!$C$10,'Cài đặt'!$C$9)))</f>
      </c>
      <c r="AK44" s="28">
        <f>IF(B44="","",IF(AI44="Tháng",IF(AH44&gt;0,AJ44,0),AH44*AJ44))</f>
      </c>
      <c r="AL44" s="19"/>
      <c r="AM44" s="26"/>
      <c r="AN44" s="28">
        <f>IF(B44="","",AK44-N(AL44))</f>
      </c>
    </row>
    <row r="45" spans="1:40" x14ac:dyDescent="0.25">
      <c r="A45" s="15">
        <f>IF(B45="","",ROW()-4)</f>
      </c>
      <c r="B45" s="9">
        <f>IF('Học viên'!B45="","",'Học viên'!B45)</f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24">
        <f>IF(B45="","",COUNTIF(C45:AG45,"x"))</f>
      </c>
      <c r="AI45" s="15">
        <f>IF(B45="","",IF('Học viên'!H45="",'Cài đặt'!$C$11,'Học viên'!H45))</f>
      </c>
      <c r="AJ45" s="25">
        <f>IF(B45="","",IF('Học viên'!I45&lt;&gt;"",'Học viên'!I45,IF(AI45="Tháng",'Cài đặt'!$C$10,'Cài đặt'!$C$9)))</f>
      </c>
      <c r="AK45" s="25">
        <f>IF(B45="","",IF(AI45="Tháng",IF(AH45&gt;0,AJ45,0),AH45*AJ45))</f>
      </c>
      <c r="AL45" s="19"/>
      <c r="AM45" s="26"/>
      <c r="AN45" s="25">
        <f>IF(B45="","",AK45-N(AL45))</f>
      </c>
    </row>
    <row r="46" spans="1:40" x14ac:dyDescent="0.25">
      <c r="A46" s="20">
        <f>IF(B46="","",ROW()-4)</f>
      </c>
      <c r="B46" s="12">
        <f>IF('Học viên'!B46="","",'Học viên'!B46)</f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27">
        <f>IF(B46="","",COUNTIF(C46:AG46,"x"))</f>
      </c>
      <c r="AI46" s="20">
        <f>IF(B46="","",IF('Học viên'!H46="",'Cài đặt'!$C$11,'Học viên'!H46))</f>
      </c>
      <c r="AJ46" s="28">
        <f>IF(B46="","",IF('Học viên'!I46&lt;&gt;"",'Học viên'!I46,IF(AI46="Tháng",'Cài đặt'!$C$10,'Cài đặt'!$C$9)))</f>
      </c>
      <c r="AK46" s="28">
        <f>IF(B46="","",IF(AI46="Tháng",IF(AH46&gt;0,AJ46,0),AH46*AJ46))</f>
      </c>
      <c r="AL46" s="19"/>
      <c r="AM46" s="26"/>
      <c r="AN46" s="28">
        <f>IF(B46="","",AK46-N(AL46))</f>
      </c>
    </row>
    <row r="47" spans="1:40" x14ac:dyDescent="0.25">
      <c r="A47" s="15">
        <f>IF(B47="","",ROW()-4)</f>
      </c>
      <c r="B47" s="9">
        <f>IF('Học viên'!B47="","",'Học viên'!B47)</f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24">
        <f>IF(B47="","",COUNTIF(C47:AG47,"x"))</f>
      </c>
      <c r="AI47" s="15">
        <f>IF(B47="","",IF('Học viên'!H47="",'Cài đặt'!$C$11,'Học viên'!H47))</f>
      </c>
      <c r="AJ47" s="25">
        <f>IF(B47="","",IF('Học viên'!I47&lt;&gt;"",'Học viên'!I47,IF(AI47="Tháng",'Cài đặt'!$C$10,'Cài đặt'!$C$9)))</f>
      </c>
      <c r="AK47" s="25">
        <f>IF(B47="","",IF(AI47="Tháng",IF(AH47&gt;0,AJ47,0),AH47*AJ47))</f>
      </c>
      <c r="AL47" s="19"/>
      <c r="AM47" s="26"/>
      <c r="AN47" s="25">
        <f>IF(B47="","",AK47-N(AL47))</f>
      </c>
    </row>
    <row r="48" spans="1:40" x14ac:dyDescent="0.25">
      <c r="A48" s="20">
        <f>IF(B48="","",ROW()-4)</f>
      </c>
      <c r="B48" s="12">
        <f>IF('Học viên'!B48="","",'Học viên'!B48)</f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27">
        <f>IF(B48="","",COUNTIF(C48:AG48,"x"))</f>
      </c>
      <c r="AI48" s="20">
        <f>IF(B48="","",IF('Học viên'!H48="",'Cài đặt'!$C$11,'Học viên'!H48))</f>
      </c>
      <c r="AJ48" s="28">
        <f>IF(B48="","",IF('Học viên'!I48&lt;&gt;"",'Học viên'!I48,IF(AI48="Tháng",'Cài đặt'!$C$10,'Cài đặt'!$C$9)))</f>
      </c>
      <c r="AK48" s="28">
        <f>IF(B48="","",IF(AI48="Tháng",IF(AH48&gt;0,AJ48,0),AH48*AJ48))</f>
      </c>
      <c r="AL48" s="19"/>
      <c r="AM48" s="26"/>
      <c r="AN48" s="28">
        <f>IF(B48="","",AK48-N(AL48))</f>
      </c>
    </row>
    <row r="49" spans="1:40" x14ac:dyDescent="0.25">
      <c r="A49" s="15">
        <f>IF(B49="","",ROW()-4)</f>
      </c>
      <c r="B49" s="9">
        <f>IF('Học viên'!B49="","",'Học viên'!B49)</f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24">
        <f>IF(B49="","",COUNTIF(C49:AG49,"x"))</f>
      </c>
      <c r="AI49" s="15">
        <f>IF(B49="","",IF('Học viên'!H49="",'Cài đặt'!$C$11,'Học viên'!H49))</f>
      </c>
      <c r="AJ49" s="25">
        <f>IF(B49="","",IF('Học viên'!I49&lt;&gt;"",'Học viên'!I49,IF(AI49="Tháng",'Cài đặt'!$C$10,'Cài đặt'!$C$9)))</f>
      </c>
      <c r="AK49" s="25">
        <f>IF(B49="","",IF(AI49="Tháng",IF(AH49&gt;0,AJ49,0),AH49*AJ49))</f>
      </c>
      <c r="AL49" s="19"/>
      <c r="AM49" s="26"/>
      <c r="AN49" s="25">
        <f>IF(B49="","",AK49-N(AL49))</f>
      </c>
    </row>
    <row r="50" spans="1:40" x14ac:dyDescent="0.25">
      <c r="A50" s="20">
        <f>IF(B50="","",ROW()-4)</f>
      </c>
      <c r="B50" s="12">
        <f>IF('Học viên'!B50="","",'Học viên'!B50)</f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27">
        <f>IF(B50="","",COUNTIF(C50:AG50,"x"))</f>
      </c>
      <c r="AI50" s="20">
        <f>IF(B50="","",IF('Học viên'!H50="",'Cài đặt'!$C$11,'Học viên'!H50))</f>
      </c>
      <c r="AJ50" s="28">
        <f>IF(B50="","",IF('Học viên'!I50&lt;&gt;"",'Học viên'!I50,IF(AI50="Tháng",'Cài đặt'!$C$10,'Cài đặt'!$C$9)))</f>
      </c>
      <c r="AK50" s="28">
        <f>IF(B50="","",IF(AI50="Tháng",IF(AH50&gt;0,AJ50,0),AH50*AJ50))</f>
      </c>
      <c r="AL50" s="19"/>
      <c r="AM50" s="26"/>
      <c r="AN50" s="28">
        <f>IF(B50="","",AK50-N(AL50))</f>
      </c>
    </row>
    <row r="51" spans="1:40" x14ac:dyDescent="0.25">
      <c r="A51" s="15">
        <f>IF(B51="","",ROW()-4)</f>
      </c>
      <c r="B51" s="9">
        <f>IF('Học viên'!B51="","",'Học viên'!B51)</f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24">
        <f>IF(B51="","",COUNTIF(C51:AG51,"x"))</f>
      </c>
      <c r="AI51" s="15">
        <f>IF(B51="","",IF('Học viên'!H51="",'Cài đặt'!$C$11,'Học viên'!H51))</f>
      </c>
      <c r="AJ51" s="25">
        <f>IF(B51="","",IF('Học viên'!I51&lt;&gt;"",'Học viên'!I51,IF(AI51="Tháng",'Cài đặt'!$C$10,'Cài đặt'!$C$9)))</f>
      </c>
      <c r="AK51" s="25">
        <f>IF(B51="","",IF(AI51="Tháng",IF(AH51&gt;0,AJ51,0),AH51*AJ51))</f>
      </c>
      <c r="AL51" s="19"/>
      <c r="AM51" s="26"/>
      <c r="AN51" s="25">
        <f>IF(B51="","",AK51-N(AL51))</f>
      </c>
    </row>
    <row r="52" spans="1:40" x14ac:dyDescent="0.25">
      <c r="A52" s="20">
        <f>IF(B52="","",ROW()-4)</f>
      </c>
      <c r="B52" s="12">
        <f>IF('Học viên'!B52="","",'Học viên'!B52)</f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27">
        <f>IF(B52="","",COUNTIF(C52:AG52,"x"))</f>
      </c>
      <c r="AI52" s="20">
        <f>IF(B52="","",IF('Học viên'!H52="",'Cài đặt'!$C$11,'Học viên'!H52))</f>
      </c>
      <c r="AJ52" s="28">
        <f>IF(B52="","",IF('Học viên'!I52&lt;&gt;"",'Học viên'!I52,IF(AI52="Tháng",'Cài đặt'!$C$10,'Cài đặt'!$C$9)))</f>
      </c>
      <c r="AK52" s="28">
        <f>IF(B52="","",IF(AI52="Tháng",IF(AH52&gt;0,AJ52,0),AH52*AJ52))</f>
      </c>
      <c r="AL52" s="19"/>
      <c r="AM52" s="26"/>
      <c r="AN52" s="28">
        <f>IF(B52="","",AK52-N(AL52))</f>
      </c>
    </row>
    <row r="53" spans="1:40" x14ac:dyDescent="0.25">
      <c r="A53" s="15">
        <f>IF(B53="","",ROW()-4)</f>
      </c>
      <c r="B53" s="9">
        <f>IF('Học viên'!B53="","",'Học viên'!B53)</f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24">
        <f>IF(B53="","",COUNTIF(C53:AG53,"x"))</f>
      </c>
      <c r="AI53" s="15">
        <f>IF(B53="","",IF('Học viên'!H53="",'Cài đặt'!$C$11,'Học viên'!H53))</f>
      </c>
      <c r="AJ53" s="25">
        <f>IF(B53="","",IF('Học viên'!I53&lt;&gt;"",'Học viên'!I53,IF(AI53="Tháng",'Cài đặt'!$C$10,'Cài đặt'!$C$9)))</f>
      </c>
      <c r="AK53" s="25">
        <f>IF(B53="","",IF(AI53="Tháng",IF(AH53&gt;0,AJ53,0),AH53*AJ53))</f>
      </c>
      <c r="AL53" s="19"/>
      <c r="AM53" s="26"/>
      <c r="AN53" s="25">
        <f>IF(B53="","",AK53-N(AL53))</f>
      </c>
    </row>
    <row r="54" spans="1:40" x14ac:dyDescent="0.25">
      <c r="A54" s="20">
        <f>IF(B54="","",ROW()-4)</f>
      </c>
      <c r="B54" s="12">
        <f>IF('Học viên'!B54="","",'Học viên'!B54)</f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27">
        <f>IF(B54="","",COUNTIF(C54:AG54,"x"))</f>
      </c>
      <c r="AI54" s="20">
        <f>IF(B54="","",IF('Học viên'!H54="",'Cài đặt'!$C$11,'Học viên'!H54))</f>
      </c>
      <c r="AJ54" s="28">
        <f>IF(B54="","",IF('Học viên'!I54&lt;&gt;"",'Học viên'!I54,IF(AI54="Tháng",'Cài đặt'!$C$10,'Cài đặt'!$C$9)))</f>
      </c>
      <c r="AK54" s="28">
        <f>IF(B54="","",IF(AI54="Tháng",IF(AH54&gt;0,AJ54,0),AH54*AJ54))</f>
      </c>
      <c r="AL54" s="19"/>
      <c r="AM54" s="26"/>
      <c r="AN54" s="28">
        <f>IF(B54="","",AK54-N(AL54))</f>
      </c>
    </row>
    <row r="55" spans="1:40" x14ac:dyDescent="0.25">
      <c r="A55" s="15">
        <f>IF(B55="","",ROW()-4)</f>
      </c>
      <c r="B55" s="9">
        <f>IF('Học viên'!B55="","",'Học viên'!B55)</f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24">
        <f>IF(B55="","",COUNTIF(C55:AG55,"x"))</f>
      </c>
      <c r="AI55" s="15">
        <f>IF(B55="","",IF('Học viên'!H55="",'Cài đặt'!$C$11,'Học viên'!H55))</f>
      </c>
      <c r="AJ55" s="25">
        <f>IF(B55="","",IF('Học viên'!I55&lt;&gt;"",'Học viên'!I55,IF(AI55="Tháng",'Cài đặt'!$C$10,'Cài đặt'!$C$9)))</f>
      </c>
      <c r="AK55" s="25">
        <f>IF(B55="","",IF(AI55="Tháng",IF(AH55&gt;0,AJ55,0),AH55*AJ55))</f>
      </c>
      <c r="AL55" s="19"/>
      <c r="AM55" s="26"/>
      <c r="AN55" s="25">
        <f>IF(B55="","",AK55-N(AL55))</f>
      </c>
    </row>
    <row r="56" spans="1:40" x14ac:dyDescent="0.25">
      <c r="A56" s="20">
        <f>IF(B56="","",ROW()-4)</f>
      </c>
      <c r="B56" s="12">
        <f>IF('Học viên'!B56="","",'Học viên'!B56)</f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27">
        <f>IF(B56="","",COUNTIF(C56:AG56,"x"))</f>
      </c>
      <c r="AI56" s="20">
        <f>IF(B56="","",IF('Học viên'!H56="",'Cài đặt'!$C$11,'Học viên'!H56))</f>
      </c>
      <c r="AJ56" s="28">
        <f>IF(B56="","",IF('Học viên'!I56&lt;&gt;"",'Học viên'!I56,IF(AI56="Tháng",'Cài đặt'!$C$10,'Cài đặt'!$C$9)))</f>
      </c>
      <c r="AK56" s="28">
        <f>IF(B56="","",IF(AI56="Tháng",IF(AH56&gt;0,AJ56,0),AH56*AJ56))</f>
      </c>
      <c r="AL56" s="19"/>
      <c r="AM56" s="26"/>
      <c r="AN56" s="28">
        <f>IF(B56="","",AK56-N(AL56))</f>
      </c>
    </row>
    <row r="57" spans="1:40" x14ac:dyDescent="0.25">
      <c r="A57" s="15">
        <f>IF(B57="","",ROW()-4)</f>
      </c>
      <c r="B57" s="9">
        <f>IF('Học viên'!B57="","",'Học viên'!B57)</f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24">
        <f>IF(B57="","",COUNTIF(C57:AG57,"x"))</f>
      </c>
      <c r="AI57" s="15">
        <f>IF(B57="","",IF('Học viên'!H57="",'Cài đặt'!$C$11,'Học viên'!H57))</f>
      </c>
      <c r="AJ57" s="25">
        <f>IF(B57="","",IF('Học viên'!I57&lt;&gt;"",'Học viên'!I57,IF(AI57="Tháng",'Cài đặt'!$C$10,'Cài đặt'!$C$9)))</f>
      </c>
      <c r="AK57" s="25">
        <f>IF(B57="","",IF(AI57="Tháng",IF(AH57&gt;0,AJ57,0),AH57*AJ57))</f>
      </c>
      <c r="AL57" s="19"/>
      <c r="AM57" s="26"/>
      <c r="AN57" s="25">
        <f>IF(B57="","",AK57-N(AL57))</f>
      </c>
    </row>
    <row r="58" spans="1:40" x14ac:dyDescent="0.25">
      <c r="A58" s="20">
        <f>IF(B58="","",ROW()-4)</f>
      </c>
      <c r="B58" s="12">
        <f>IF('Học viên'!B58="","",'Học viên'!B58)</f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27">
        <f>IF(B58="","",COUNTIF(C58:AG58,"x"))</f>
      </c>
      <c r="AI58" s="20">
        <f>IF(B58="","",IF('Học viên'!H58="",'Cài đặt'!$C$11,'Học viên'!H58))</f>
      </c>
      <c r="AJ58" s="28">
        <f>IF(B58="","",IF('Học viên'!I58&lt;&gt;"",'Học viên'!I58,IF(AI58="Tháng",'Cài đặt'!$C$10,'Cài đặt'!$C$9)))</f>
      </c>
      <c r="AK58" s="28">
        <f>IF(B58="","",IF(AI58="Tháng",IF(AH58&gt;0,AJ58,0),AH58*AJ58))</f>
      </c>
      <c r="AL58" s="19"/>
      <c r="AM58" s="26"/>
      <c r="AN58" s="28">
        <f>IF(B58="","",AK58-N(AL58))</f>
      </c>
    </row>
    <row r="59" spans="1:40" x14ac:dyDescent="0.25">
      <c r="A59" s="15">
        <f>IF(B59="","",ROW()-4)</f>
      </c>
      <c r="B59" s="9">
        <f>IF('Học viên'!B59="","",'Học viên'!B59)</f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24">
        <f>IF(B59="","",COUNTIF(C59:AG59,"x"))</f>
      </c>
      <c r="AI59" s="15">
        <f>IF(B59="","",IF('Học viên'!H59="",'Cài đặt'!$C$11,'Học viên'!H59))</f>
      </c>
      <c r="AJ59" s="25">
        <f>IF(B59="","",IF('Học viên'!I59&lt;&gt;"",'Học viên'!I59,IF(AI59="Tháng",'Cài đặt'!$C$10,'Cài đặt'!$C$9)))</f>
      </c>
      <c r="AK59" s="25">
        <f>IF(B59="","",IF(AI59="Tháng",IF(AH59&gt;0,AJ59,0),AH59*AJ59))</f>
      </c>
      <c r="AL59" s="19"/>
      <c r="AM59" s="26"/>
      <c r="AN59" s="25">
        <f>IF(B59="","",AK59-N(AL59))</f>
      </c>
    </row>
    <row r="60" spans="1:40" x14ac:dyDescent="0.25">
      <c r="A60" s="20">
        <f>IF(B60="","",ROW()-4)</f>
      </c>
      <c r="B60" s="12">
        <f>IF('Học viên'!B60="","",'Học viên'!B60)</f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27">
        <f>IF(B60="","",COUNTIF(C60:AG60,"x"))</f>
      </c>
      <c r="AI60" s="20">
        <f>IF(B60="","",IF('Học viên'!H60="",'Cài đặt'!$C$11,'Học viên'!H60))</f>
      </c>
      <c r="AJ60" s="28">
        <f>IF(B60="","",IF('Học viên'!I60&lt;&gt;"",'Học viên'!I60,IF(AI60="Tháng",'Cài đặt'!$C$10,'Cài đặt'!$C$9)))</f>
      </c>
      <c r="AK60" s="28">
        <f>IF(B60="","",IF(AI60="Tháng",IF(AH60&gt;0,AJ60,0),AH60*AJ60))</f>
      </c>
      <c r="AL60" s="19"/>
      <c r="AM60" s="26"/>
      <c r="AN60" s="28">
        <f>IF(B60="","",AK60-N(AL60))</f>
      </c>
    </row>
    <row r="61" spans="1:40" x14ac:dyDescent="0.25">
      <c r="A61" s="15">
        <f>IF(B61="","",ROW()-4)</f>
      </c>
      <c r="B61" s="9">
        <f>IF('Học viên'!B61="","",'Học viên'!B61)</f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24">
        <f>IF(B61="","",COUNTIF(C61:AG61,"x"))</f>
      </c>
      <c r="AI61" s="15">
        <f>IF(B61="","",IF('Học viên'!H61="",'Cài đặt'!$C$11,'Học viên'!H61))</f>
      </c>
      <c r="AJ61" s="25">
        <f>IF(B61="","",IF('Học viên'!I61&lt;&gt;"",'Học viên'!I61,IF(AI61="Tháng",'Cài đặt'!$C$10,'Cài đặt'!$C$9)))</f>
      </c>
      <c r="AK61" s="25">
        <f>IF(B61="","",IF(AI61="Tháng",IF(AH61&gt;0,AJ61,0),AH61*AJ61))</f>
      </c>
      <c r="AL61" s="19"/>
      <c r="AM61" s="26"/>
      <c r="AN61" s="25">
        <f>IF(B61="","",AK61-N(AL61))</f>
      </c>
    </row>
    <row r="62" spans="1:40" x14ac:dyDescent="0.25">
      <c r="A62" s="20">
        <f>IF(B62="","",ROW()-4)</f>
      </c>
      <c r="B62" s="12">
        <f>IF('Học viên'!B62="","",'Học viên'!B62)</f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27">
        <f>IF(B62="","",COUNTIF(C62:AG62,"x"))</f>
      </c>
      <c r="AI62" s="20">
        <f>IF(B62="","",IF('Học viên'!H62="",'Cài đặt'!$C$11,'Học viên'!H62))</f>
      </c>
      <c r="AJ62" s="28">
        <f>IF(B62="","",IF('Học viên'!I62&lt;&gt;"",'Học viên'!I62,IF(AI62="Tháng",'Cài đặt'!$C$10,'Cài đặt'!$C$9)))</f>
      </c>
      <c r="AK62" s="28">
        <f>IF(B62="","",IF(AI62="Tháng",IF(AH62&gt;0,AJ62,0),AH62*AJ62))</f>
      </c>
      <c r="AL62" s="19"/>
      <c r="AM62" s="26"/>
      <c r="AN62" s="28">
        <f>IF(B62="","",AK62-N(AL62))</f>
      </c>
    </row>
    <row r="63" spans="1:40" x14ac:dyDescent="0.25">
      <c r="A63" s="15">
        <f>IF(B63="","",ROW()-4)</f>
      </c>
      <c r="B63" s="9">
        <f>IF('Học viên'!B63="","",'Học viên'!B63)</f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24">
        <f>IF(B63="","",COUNTIF(C63:AG63,"x"))</f>
      </c>
      <c r="AI63" s="15">
        <f>IF(B63="","",IF('Học viên'!H63="",'Cài đặt'!$C$11,'Học viên'!H63))</f>
      </c>
      <c r="AJ63" s="25">
        <f>IF(B63="","",IF('Học viên'!I63&lt;&gt;"",'Học viên'!I63,IF(AI63="Tháng",'Cài đặt'!$C$10,'Cài đặt'!$C$9)))</f>
      </c>
      <c r="AK63" s="25">
        <f>IF(B63="","",IF(AI63="Tháng",IF(AH63&gt;0,AJ63,0),AH63*AJ63))</f>
      </c>
      <c r="AL63" s="19"/>
      <c r="AM63" s="26"/>
      <c r="AN63" s="25">
        <f>IF(B63="","",AK63-N(AL63))</f>
      </c>
    </row>
    <row r="64" spans="1:40" x14ac:dyDescent="0.25">
      <c r="A64" s="20">
        <f>IF(B64="","",ROW()-4)</f>
      </c>
      <c r="B64" s="12">
        <f>IF('Học viên'!B64="","",'Học viên'!B64)</f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27">
        <f>IF(B64="","",COUNTIF(C64:AG64,"x"))</f>
      </c>
      <c r="AI64" s="20">
        <f>IF(B64="","",IF('Học viên'!H64="",'Cài đặt'!$C$11,'Học viên'!H64))</f>
      </c>
      <c r="AJ64" s="28">
        <f>IF(B64="","",IF('Học viên'!I64&lt;&gt;"",'Học viên'!I64,IF(AI64="Tháng",'Cài đặt'!$C$10,'Cài đặt'!$C$9)))</f>
      </c>
      <c r="AK64" s="28">
        <f>IF(B64="","",IF(AI64="Tháng",IF(AH64&gt;0,AJ64,0),AH64*AJ64))</f>
      </c>
      <c r="AL64" s="19"/>
      <c r="AM64" s="26"/>
      <c r="AN64" s="28">
        <f>IF(B64="","",AK64-N(AL64))</f>
      </c>
    </row>
    <row r="65" spans="1:40" x14ac:dyDescent="0.25">
      <c r="A65" s="15">
        <f>IF(B65="","",ROW()-4)</f>
      </c>
      <c r="B65" s="9">
        <f>IF('Học viên'!B65="","",'Học viên'!B65)</f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24">
        <f>IF(B65="","",COUNTIF(C65:AG65,"x"))</f>
      </c>
      <c r="AI65" s="15">
        <f>IF(B65="","",IF('Học viên'!H65="",'Cài đặt'!$C$11,'Học viên'!H65))</f>
      </c>
      <c r="AJ65" s="25">
        <f>IF(B65="","",IF('Học viên'!I65&lt;&gt;"",'Học viên'!I65,IF(AI65="Tháng",'Cài đặt'!$C$10,'Cài đặt'!$C$9)))</f>
      </c>
      <c r="AK65" s="25">
        <f>IF(B65="","",IF(AI65="Tháng",IF(AH65&gt;0,AJ65,0),AH65*AJ65))</f>
      </c>
      <c r="AL65" s="19"/>
      <c r="AM65" s="26"/>
      <c r="AN65" s="25">
        <f>IF(B65="","",AK65-N(AL65))</f>
      </c>
    </row>
    <row r="66" spans="1:40" x14ac:dyDescent="0.25">
      <c r="A66" s="20">
        <f>IF(B66="","",ROW()-4)</f>
      </c>
      <c r="B66" s="12">
        <f>IF('Học viên'!B66="","",'Học viên'!B66)</f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27">
        <f>IF(B66="","",COUNTIF(C66:AG66,"x"))</f>
      </c>
      <c r="AI66" s="20">
        <f>IF(B66="","",IF('Học viên'!H66="",'Cài đặt'!$C$11,'Học viên'!H66))</f>
      </c>
      <c r="AJ66" s="28">
        <f>IF(B66="","",IF('Học viên'!I66&lt;&gt;"",'Học viên'!I66,IF(AI66="Tháng",'Cài đặt'!$C$10,'Cài đặt'!$C$9)))</f>
      </c>
      <c r="AK66" s="28">
        <f>IF(B66="","",IF(AI66="Tháng",IF(AH66&gt;0,AJ66,0),AH66*AJ66))</f>
      </c>
      <c r="AL66" s="19"/>
      <c r="AM66" s="26"/>
      <c r="AN66" s="28">
        <f>IF(B66="","",AK66-N(AL66))</f>
      </c>
    </row>
    <row r="67" spans="1:40" x14ac:dyDescent="0.25">
      <c r="A67" s="15">
        <f>IF(B67="","",ROW()-4)</f>
      </c>
      <c r="B67" s="9">
        <f>IF('Học viên'!B67="","",'Học viên'!B67)</f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24">
        <f>IF(B67="","",COUNTIF(C67:AG67,"x"))</f>
      </c>
      <c r="AI67" s="15">
        <f>IF(B67="","",IF('Học viên'!H67="",'Cài đặt'!$C$11,'Học viên'!H67))</f>
      </c>
      <c r="AJ67" s="25">
        <f>IF(B67="","",IF('Học viên'!I67&lt;&gt;"",'Học viên'!I67,IF(AI67="Tháng",'Cài đặt'!$C$10,'Cài đặt'!$C$9)))</f>
      </c>
      <c r="AK67" s="25">
        <f>IF(B67="","",IF(AI67="Tháng",IF(AH67&gt;0,AJ67,0),AH67*AJ67))</f>
      </c>
      <c r="AL67" s="19"/>
      <c r="AM67" s="26"/>
      <c r="AN67" s="25">
        <f>IF(B67="","",AK67-N(AL67))</f>
      </c>
    </row>
    <row r="68" spans="1:40" x14ac:dyDescent="0.25">
      <c r="A68" s="20">
        <f>IF(B68="","",ROW()-4)</f>
      </c>
      <c r="B68" s="12">
        <f>IF('Học viên'!B68="","",'Học viên'!B68)</f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27">
        <f>IF(B68="","",COUNTIF(C68:AG68,"x"))</f>
      </c>
      <c r="AI68" s="20">
        <f>IF(B68="","",IF('Học viên'!H68="",'Cài đặt'!$C$11,'Học viên'!H68))</f>
      </c>
      <c r="AJ68" s="28">
        <f>IF(B68="","",IF('Học viên'!I68&lt;&gt;"",'Học viên'!I68,IF(AI68="Tháng",'Cài đặt'!$C$10,'Cài đặt'!$C$9)))</f>
      </c>
      <c r="AK68" s="28">
        <f>IF(B68="","",IF(AI68="Tháng",IF(AH68&gt;0,AJ68,0),AH68*AJ68))</f>
      </c>
      <c r="AL68" s="19"/>
      <c r="AM68" s="26"/>
      <c r="AN68" s="28">
        <f>IF(B68="","",AK68-N(AL68))</f>
      </c>
    </row>
    <row r="69" spans="1:40" x14ac:dyDescent="0.25">
      <c r="A69" s="15">
        <f>IF(B69="","",ROW()-4)</f>
      </c>
      <c r="B69" s="9">
        <f>IF('Học viên'!B69="","",'Học viên'!B69)</f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24">
        <f>IF(B69="","",COUNTIF(C69:AG69,"x"))</f>
      </c>
      <c r="AI69" s="15">
        <f>IF(B69="","",IF('Học viên'!H69="",'Cài đặt'!$C$11,'Học viên'!H69))</f>
      </c>
      <c r="AJ69" s="25">
        <f>IF(B69="","",IF('Học viên'!I69&lt;&gt;"",'Học viên'!I69,IF(AI69="Tháng",'Cài đặt'!$C$10,'Cài đặt'!$C$9)))</f>
      </c>
      <c r="AK69" s="25">
        <f>IF(B69="","",IF(AI69="Tháng",IF(AH69&gt;0,AJ69,0),AH69*AJ69))</f>
      </c>
      <c r="AL69" s="19"/>
      <c r="AM69" s="26"/>
      <c r="AN69" s="25">
        <f>IF(B69="","",AK69-N(AL69))</f>
      </c>
    </row>
    <row r="70" spans="1:40" x14ac:dyDescent="0.25">
      <c r="A70" s="20">
        <f>IF(B70="","",ROW()-4)</f>
      </c>
      <c r="B70" s="12">
        <f>IF('Học viên'!B70="","",'Học viên'!B70)</f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27">
        <f>IF(B70="","",COUNTIF(C70:AG70,"x"))</f>
      </c>
      <c r="AI70" s="20">
        <f>IF(B70="","",IF('Học viên'!H70="",'Cài đặt'!$C$11,'Học viên'!H70))</f>
      </c>
      <c r="AJ70" s="28">
        <f>IF(B70="","",IF('Học viên'!I70&lt;&gt;"",'Học viên'!I70,IF(AI70="Tháng",'Cài đặt'!$C$10,'Cài đặt'!$C$9)))</f>
      </c>
      <c r="AK70" s="28">
        <f>IF(B70="","",IF(AI70="Tháng",IF(AH70&gt;0,AJ70,0),AH70*AJ70))</f>
      </c>
      <c r="AL70" s="19"/>
      <c r="AM70" s="26"/>
      <c r="AN70" s="28">
        <f>IF(B70="","",AK70-N(AL70))</f>
      </c>
    </row>
    <row r="71" spans="1:40" x14ac:dyDescent="0.25">
      <c r="A71" s="15">
        <f>IF(B71="","",ROW()-4)</f>
      </c>
      <c r="B71" s="9">
        <f>IF('Học viên'!B71="","",'Học viên'!B71)</f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24">
        <f>IF(B71="","",COUNTIF(C71:AG71,"x"))</f>
      </c>
      <c r="AI71" s="15">
        <f>IF(B71="","",IF('Học viên'!H71="",'Cài đặt'!$C$11,'Học viên'!H71))</f>
      </c>
      <c r="AJ71" s="25">
        <f>IF(B71="","",IF('Học viên'!I71&lt;&gt;"",'Học viên'!I71,IF(AI71="Tháng",'Cài đặt'!$C$10,'Cài đặt'!$C$9)))</f>
      </c>
      <c r="AK71" s="25">
        <f>IF(B71="","",IF(AI71="Tháng",IF(AH71&gt;0,AJ71,0),AH71*AJ71))</f>
      </c>
      <c r="AL71" s="19"/>
      <c r="AM71" s="26"/>
      <c r="AN71" s="25">
        <f>IF(B71="","",AK71-N(AL71))</f>
      </c>
    </row>
    <row r="72" spans="1:40" x14ac:dyDescent="0.25">
      <c r="A72" s="20">
        <f>IF(B72="","",ROW()-4)</f>
      </c>
      <c r="B72" s="12">
        <f>IF('Học viên'!B72="","",'Học viên'!B72)</f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27">
        <f>IF(B72="","",COUNTIF(C72:AG72,"x"))</f>
      </c>
      <c r="AI72" s="20">
        <f>IF(B72="","",IF('Học viên'!H72="",'Cài đặt'!$C$11,'Học viên'!H72))</f>
      </c>
      <c r="AJ72" s="28">
        <f>IF(B72="","",IF('Học viên'!I72&lt;&gt;"",'Học viên'!I72,IF(AI72="Tháng",'Cài đặt'!$C$10,'Cài đặt'!$C$9)))</f>
      </c>
      <c r="AK72" s="28">
        <f>IF(B72="","",IF(AI72="Tháng",IF(AH72&gt;0,AJ72,0),AH72*AJ72))</f>
      </c>
      <c r="AL72" s="19"/>
      <c r="AM72" s="26"/>
      <c r="AN72" s="28">
        <f>IF(B72="","",AK72-N(AL72))</f>
      </c>
    </row>
    <row r="73" spans="1:40" x14ac:dyDescent="0.25">
      <c r="A73" s="15">
        <f>IF(B73="","",ROW()-4)</f>
      </c>
      <c r="B73" s="9">
        <f>IF('Học viên'!B73="","",'Học viên'!B73)</f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24">
        <f>IF(B73="","",COUNTIF(C73:AG73,"x"))</f>
      </c>
      <c r="AI73" s="15">
        <f>IF(B73="","",IF('Học viên'!H73="",'Cài đặt'!$C$11,'Học viên'!H73))</f>
      </c>
      <c r="AJ73" s="25">
        <f>IF(B73="","",IF('Học viên'!I73&lt;&gt;"",'Học viên'!I73,IF(AI73="Tháng",'Cài đặt'!$C$10,'Cài đặt'!$C$9)))</f>
      </c>
      <c r="AK73" s="25">
        <f>IF(B73="","",IF(AI73="Tháng",IF(AH73&gt;0,AJ73,0),AH73*AJ73))</f>
      </c>
      <c r="AL73" s="19"/>
      <c r="AM73" s="26"/>
      <c r="AN73" s="25">
        <f>IF(B73="","",AK73-N(AL73))</f>
      </c>
    </row>
    <row r="74" spans="1:40" x14ac:dyDescent="0.25">
      <c r="A74" s="20">
        <f>IF(B74="","",ROW()-4)</f>
      </c>
      <c r="B74" s="12">
        <f>IF('Học viên'!B74="","",'Học viên'!B74)</f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7">
        <f>IF(B74="","",COUNTIF(C74:AG74,"x"))</f>
      </c>
      <c r="AI74" s="20">
        <f>IF(B74="","",IF('Học viên'!H74="",'Cài đặt'!$C$11,'Học viên'!H74))</f>
      </c>
      <c r="AJ74" s="28">
        <f>IF(B74="","",IF('Học viên'!I74&lt;&gt;"",'Học viên'!I74,IF(AI74="Tháng",'Cài đặt'!$C$10,'Cài đặt'!$C$9)))</f>
      </c>
      <c r="AK74" s="28">
        <f>IF(B74="","",IF(AI74="Tháng",IF(AH74&gt;0,AJ74,0),AH74*AJ74))</f>
      </c>
      <c r="AL74" s="19"/>
      <c r="AM74" s="26"/>
      <c r="AN74" s="28">
        <f>IF(B74="","",AK74-N(AL74))</f>
      </c>
    </row>
    <row r="75" spans="1:40" x14ac:dyDescent="0.25">
      <c r="A75" s="15">
        <f>IF(B75="","",ROW()-4)</f>
      </c>
      <c r="B75" s="9">
        <f>IF('Học viên'!B75="","",'Học viên'!B75)</f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24">
        <f>IF(B75="","",COUNTIF(C75:AG75,"x"))</f>
      </c>
      <c r="AI75" s="15">
        <f>IF(B75="","",IF('Học viên'!H75="",'Cài đặt'!$C$11,'Học viên'!H75))</f>
      </c>
      <c r="AJ75" s="25">
        <f>IF(B75="","",IF('Học viên'!I75&lt;&gt;"",'Học viên'!I75,IF(AI75="Tháng",'Cài đặt'!$C$10,'Cài đặt'!$C$9)))</f>
      </c>
      <c r="AK75" s="25">
        <f>IF(B75="","",IF(AI75="Tháng",IF(AH75&gt;0,AJ75,0),AH75*AJ75))</f>
      </c>
      <c r="AL75" s="19"/>
      <c r="AM75" s="26"/>
      <c r="AN75" s="25">
        <f>IF(B75="","",AK75-N(AL75))</f>
      </c>
    </row>
    <row r="76" spans="1:40" x14ac:dyDescent="0.25">
      <c r="A76" s="20">
        <f>IF(B76="","",ROW()-4)</f>
      </c>
      <c r="B76" s="12">
        <f>IF('Học viên'!B76="","",'Học viên'!B76)</f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27">
        <f>IF(B76="","",COUNTIF(C76:AG76,"x"))</f>
      </c>
      <c r="AI76" s="20">
        <f>IF(B76="","",IF('Học viên'!H76="",'Cài đặt'!$C$11,'Học viên'!H76))</f>
      </c>
      <c r="AJ76" s="28">
        <f>IF(B76="","",IF('Học viên'!I76&lt;&gt;"",'Học viên'!I76,IF(AI76="Tháng",'Cài đặt'!$C$10,'Cài đặt'!$C$9)))</f>
      </c>
      <c r="AK76" s="28">
        <f>IF(B76="","",IF(AI76="Tháng",IF(AH76&gt;0,AJ76,0),AH76*AJ76))</f>
      </c>
      <c r="AL76" s="19"/>
      <c r="AM76" s="26"/>
      <c r="AN76" s="28">
        <f>IF(B76="","",AK76-N(AL76))</f>
      </c>
    </row>
    <row r="77" spans="1:40" x14ac:dyDescent="0.25">
      <c r="A77" s="15">
        <f>IF(B77="","",ROW()-4)</f>
      </c>
      <c r="B77" s="9">
        <f>IF('Học viên'!B77="","",'Học viên'!B77)</f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24">
        <f>IF(B77="","",COUNTIF(C77:AG77,"x"))</f>
      </c>
      <c r="AI77" s="15">
        <f>IF(B77="","",IF('Học viên'!H77="",'Cài đặt'!$C$11,'Học viên'!H77))</f>
      </c>
      <c r="AJ77" s="25">
        <f>IF(B77="","",IF('Học viên'!I77&lt;&gt;"",'Học viên'!I77,IF(AI77="Tháng",'Cài đặt'!$C$10,'Cài đặt'!$C$9)))</f>
      </c>
      <c r="AK77" s="25">
        <f>IF(B77="","",IF(AI77="Tháng",IF(AH77&gt;0,AJ77,0),AH77*AJ77))</f>
      </c>
      <c r="AL77" s="19"/>
      <c r="AM77" s="26"/>
      <c r="AN77" s="25">
        <f>IF(B77="","",AK77-N(AL77))</f>
      </c>
    </row>
    <row r="78" spans="1:40" x14ac:dyDescent="0.25">
      <c r="A78" s="20">
        <f>IF(B78="","",ROW()-4)</f>
      </c>
      <c r="B78" s="12">
        <f>IF('Học viên'!B78="","",'Học viên'!B78)</f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27">
        <f>IF(B78="","",COUNTIF(C78:AG78,"x"))</f>
      </c>
      <c r="AI78" s="20">
        <f>IF(B78="","",IF('Học viên'!H78="",'Cài đặt'!$C$11,'Học viên'!H78))</f>
      </c>
      <c r="AJ78" s="28">
        <f>IF(B78="","",IF('Học viên'!I78&lt;&gt;"",'Học viên'!I78,IF(AI78="Tháng",'Cài đặt'!$C$10,'Cài đặt'!$C$9)))</f>
      </c>
      <c r="AK78" s="28">
        <f>IF(B78="","",IF(AI78="Tháng",IF(AH78&gt;0,AJ78,0),AH78*AJ78))</f>
      </c>
      <c r="AL78" s="19"/>
      <c r="AM78" s="26"/>
      <c r="AN78" s="28">
        <f>IF(B78="","",AK78-N(AL78))</f>
      </c>
    </row>
    <row r="79" spans="1:40" x14ac:dyDescent="0.25">
      <c r="A79" s="15">
        <f>IF(B79="","",ROW()-4)</f>
      </c>
      <c r="B79" s="9">
        <f>IF('Học viên'!B79="","",'Học viên'!B79)</f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24">
        <f>IF(B79="","",COUNTIF(C79:AG79,"x"))</f>
      </c>
      <c r="AI79" s="15">
        <f>IF(B79="","",IF('Học viên'!H79="",'Cài đặt'!$C$11,'Học viên'!H79))</f>
      </c>
      <c r="AJ79" s="25">
        <f>IF(B79="","",IF('Học viên'!I79&lt;&gt;"",'Học viên'!I79,IF(AI79="Tháng",'Cài đặt'!$C$10,'Cài đặt'!$C$9)))</f>
      </c>
      <c r="AK79" s="25">
        <f>IF(B79="","",IF(AI79="Tháng",IF(AH79&gt;0,AJ79,0),AH79*AJ79))</f>
      </c>
      <c r="AL79" s="19"/>
      <c r="AM79" s="26"/>
      <c r="AN79" s="25">
        <f>IF(B79="","",AK79-N(AL79))</f>
      </c>
    </row>
    <row r="80" spans="1:40" x14ac:dyDescent="0.25">
      <c r="A80" s="20">
        <f>IF(B80="","",ROW()-4)</f>
      </c>
      <c r="B80" s="12">
        <f>IF('Học viên'!B80="","",'Học viên'!B80)</f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27">
        <f>IF(B80="","",COUNTIF(C80:AG80,"x"))</f>
      </c>
      <c r="AI80" s="20">
        <f>IF(B80="","",IF('Học viên'!H80="",'Cài đặt'!$C$11,'Học viên'!H80))</f>
      </c>
      <c r="AJ80" s="28">
        <f>IF(B80="","",IF('Học viên'!I80&lt;&gt;"",'Học viên'!I80,IF(AI80="Tháng",'Cài đặt'!$C$10,'Cài đặt'!$C$9)))</f>
      </c>
      <c r="AK80" s="28">
        <f>IF(B80="","",IF(AI80="Tháng",IF(AH80&gt;0,AJ80,0),AH80*AJ80))</f>
      </c>
      <c r="AL80" s="19"/>
      <c r="AM80" s="26"/>
      <c r="AN80" s="28">
        <f>IF(B80="","",AK80-N(AL80))</f>
      </c>
    </row>
    <row r="81" spans="1:40" x14ac:dyDescent="0.25">
      <c r="A81" s="15">
        <f>IF(B81="","",ROW()-4)</f>
      </c>
      <c r="B81" s="9">
        <f>IF('Học viên'!B81="","",'Học viên'!B81)</f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24">
        <f>IF(B81="","",COUNTIF(C81:AG81,"x"))</f>
      </c>
      <c r="AI81" s="15">
        <f>IF(B81="","",IF('Học viên'!H81="",'Cài đặt'!$C$11,'Học viên'!H81))</f>
      </c>
      <c r="AJ81" s="25">
        <f>IF(B81="","",IF('Học viên'!I81&lt;&gt;"",'Học viên'!I81,IF(AI81="Tháng",'Cài đặt'!$C$10,'Cài đặt'!$C$9)))</f>
      </c>
      <c r="AK81" s="25">
        <f>IF(B81="","",IF(AI81="Tháng",IF(AH81&gt;0,AJ81,0),AH81*AJ81))</f>
      </c>
      <c r="AL81" s="19"/>
      <c r="AM81" s="26"/>
      <c r="AN81" s="25">
        <f>IF(B81="","",AK81-N(AL81))</f>
      </c>
    </row>
    <row r="82" spans="1:40" x14ac:dyDescent="0.25">
      <c r="A82" s="20">
        <f>IF(B82="","",ROW()-4)</f>
      </c>
      <c r="B82" s="12">
        <f>IF('Học viên'!B82="","",'Học viên'!B82)</f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27">
        <f>IF(B82="","",COUNTIF(C82:AG82,"x"))</f>
      </c>
      <c r="AI82" s="20">
        <f>IF(B82="","",IF('Học viên'!H82="",'Cài đặt'!$C$11,'Học viên'!H82))</f>
      </c>
      <c r="AJ82" s="28">
        <f>IF(B82="","",IF('Học viên'!I82&lt;&gt;"",'Học viên'!I82,IF(AI82="Tháng",'Cài đặt'!$C$10,'Cài đặt'!$C$9)))</f>
      </c>
      <c r="AK82" s="28">
        <f>IF(B82="","",IF(AI82="Tháng",IF(AH82&gt;0,AJ82,0),AH82*AJ82))</f>
      </c>
      <c r="AL82" s="19"/>
      <c r="AM82" s="26"/>
      <c r="AN82" s="28">
        <f>IF(B82="","",AK82-N(AL82))</f>
      </c>
    </row>
    <row r="83" spans="1:40" x14ac:dyDescent="0.25">
      <c r="A83" s="15">
        <f>IF(B83="","",ROW()-4)</f>
      </c>
      <c r="B83" s="9">
        <f>IF('Học viên'!B83="","",'Học viên'!B83)</f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24">
        <f>IF(B83="","",COUNTIF(C83:AG83,"x"))</f>
      </c>
      <c r="AI83" s="15">
        <f>IF(B83="","",IF('Học viên'!H83="",'Cài đặt'!$C$11,'Học viên'!H83))</f>
      </c>
      <c r="AJ83" s="25">
        <f>IF(B83="","",IF('Học viên'!I83&lt;&gt;"",'Học viên'!I83,IF(AI83="Tháng",'Cài đặt'!$C$10,'Cài đặt'!$C$9)))</f>
      </c>
      <c r="AK83" s="25">
        <f>IF(B83="","",IF(AI83="Tháng",IF(AH83&gt;0,AJ83,0),AH83*AJ83))</f>
      </c>
      <c r="AL83" s="19"/>
      <c r="AM83" s="26"/>
      <c r="AN83" s="25">
        <f>IF(B83="","",AK83-N(AL83))</f>
      </c>
    </row>
    <row r="84" spans="1:40" x14ac:dyDescent="0.25">
      <c r="A84" s="20">
        <f>IF(B84="","",ROW()-4)</f>
      </c>
      <c r="B84" s="12">
        <f>IF('Học viên'!B84="","",'Học viên'!B84)</f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27">
        <f>IF(B84="","",COUNTIF(C84:AG84,"x"))</f>
      </c>
      <c r="AI84" s="20">
        <f>IF(B84="","",IF('Học viên'!H84="",'Cài đặt'!$C$11,'Học viên'!H84))</f>
      </c>
      <c r="AJ84" s="28">
        <f>IF(B84="","",IF('Học viên'!I84&lt;&gt;"",'Học viên'!I84,IF(AI84="Tháng",'Cài đặt'!$C$10,'Cài đặt'!$C$9)))</f>
      </c>
      <c r="AK84" s="28">
        <f>IF(B84="","",IF(AI84="Tháng",IF(AH84&gt;0,AJ84,0),AH84*AJ84))</f>
      </c>
      <c r="AL84" s="19"/>
      <c r="AM84" s="26"/>
      <c r="AN84" s="28">
        <f>IF(B84="","",AK84-N(AL84))</f>
      </c>
    </row>
    <row r="85" spans="1:40" x14ac:dyDescent="0.25">
      <c r="A85" s="29"/>
      <c r="B85" s="29" t="s">
        <v>112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30">
        <f>SUM(AH5:AH84)</f>
      </c>
      <c r="AI85" s="29"/>
      <c r="AJ85" s="29"/>
      <c r="AK85" s="31">
        <f>SUM(AK5:AK84)</f>
      </c>
      <c r="AL85" s="31">
        <f>SUM(AL5:AL84)</f>
      </c>
      <c r="AM85" s="29"/>
      <c r="AN85" s="31">
        <f>SUM(AN5:AN84)</f>
      </c>
    </row>
  </sheetData>
  <sheetProtection sheet="1" formatColumns="0" formatRows="0" autoFilter="0"/>
  <mergeCells count="2">
    <mergeCell ref="A1:AN1"/>
    <mergeCell ref="A2:AN2"/>
  </mergeCells>
  <conditionalFormatting sqref="AN5:AN84">
    <cfRule type="cellIs" dxfId="11" priority="1" operator="greaterThan">
      <formula>0</formula>
    </cfRule>
  </conditionalFormatting>
  <dataValidations count="8">
    <dataValidation type="list" allowBlank="1" showErrorMessage="1" error="x = có học, P = nghỉ có phép, K = nghỉ không phép." sqref="AA10:AG84">
      <formula1>"x,P,K"</formula1>
    </dataValidation>
    <dataValidation type="list" allowBlank="1" showErrorMessage="1" error="x = có học, P = nghỉ có phép, K = nghỉ không phép." sqref="AA5:AG84">
      <formula1>"x,P,K"</formula1>
    </dataValidation>
    <dataValidation type="decimal" operator="greaterThanOrEqual" allowBlank="1" showErrorMessage="1" errorTitle="Đã thu" error="Nhập số từ 0 trở lên." sqref="AL10:AL84">
      <formula1>0</formula1>
    </dataValidation>
    <dataValidation type="decimal" operator="greaterThanOrEqual" allowBlank="1" showErrorMessage="1" errorTitle="Đã thu" error="Nhập số từ 0 trở lên." sqref="AL5:AL84">
      <formula1>0</formula1>
    </dataValidation>
    <dataValidation type="date" operator="greaterThan" allowBlank="1" showErrorMessage="1" error="Nhập ngày dạng dd/mm/yyyy." sqref="AM10:AM84">
      <formula1>43830.70833333333</formula1>
    </dataValidation>
    <dataValidation type="date" operator="greaterThan" allowBlank="1" showErrorMessage="1" error="Nhập ngày dạng dd/mm/yyyy." sqref="AM5:AM84">
      <formula1>43830.70833333333</formula1>
    </dataValidation>
    <dataValidation type="list" allowBlank="1" showErrorMessage="1" error="x = có học, P = nghỉ có phép, K = nghỉ không phép." sqref="C10:AG84">
      <formula1>"x,P,K"</formula1>
    </dataValidation>
    <dataValidation type="list" allowBlank="1" showErrorMessage="1" error="x = có học, P = nghỉ có phép, K = nghỉ không phép." sqref="C5:AG84">
      <formula1>"x,P,K"</formula1>
    </dataValidation>
  </dataValidations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5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6" customWidth="1"/>
    <col min="3" max="3" width="20" customWidth="1"/>
    <col min="4" max="4" width="15" customWidth="1"/>
    <col min="5" max="16" width="12" customWidth="1"/>
    <col min="17" max="19" width="16" customWidth="1"/>
  </cols>
  <sheetData>
    <row r="1" ht="26" customHeight="1" spans="1:19" x14ac:dyDescent="0.25">
      <c r="A1" s="7" t="s">
        <v>280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x14ac:dyDescent="0.25">
      <c r="A2" s="2" t="s">
        <v>281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ht="30" customHeight="1" spans="1:19" x14ac:dyDescent="0.25">
      <c r="A4" s="8" t="s">
        <v>46</v>
      </c>
      <c r="B4" s="8" t="s">
        <v>73</v>
      </c>
      <c r="C4" s="8" t="s">
        <v>50</v>
      </c>
      <c r="D4" s="8" t="s">
        <v>51</v>
      </c>
      <c r="E4" s="8" t="s">
        <v>282</v>
      </c>
      <c r="F4" s="8" t="s">
        <v>283</v>
      </c>
      <c r="G4" s="8" t="s">
        <v>284</v>
      </c>
      <c r="H4" s="8" t="s">
        <v>285</v>
      </c>
      <c r="I4" s="8" t="s">
        <v>286</v>
      </c>
      <c r="J4" s="8" t="s">
        <v>287</v>
      </c>
      <c r="K4" s="8" t="s">
        <v>288</v>
      </c>
      <c r="L4" s="8" t="s">
        <v>289</v>
      </c>
      <c r="M4" s="8" t="s">
        <v>290</v>
      </c>
      <c r="N4" s="8" t="s">
        <v>291</v>
      </c>
      <c r="O4" s="8" t="s">
        <v>292</v>
      </c>
      <c r="P4" s="8" t="s">
        <v>293</v>
      </c>
      <c r="Q4" s="8" t="s">
        <v>294</v>
      </c>
      <c r="R4" s="8" t="s">
        <v>295</v>
      </c>
      <c r="S4" s="8" t="s">
        <v>109</v>
      </c>
    </row>
    <row r="5" spans="1:19" x14ac:dyDescent="0.25">
      <c r="A5" s="15">
        <f>IF(B5="","",ROW()-4)</f>
      </c>
      <c r="B5" s="9">
        <f>IF('Học viên'!B5="","",'Học viên'!B5)</f>
      </c>
      <c r="C5" s="9">
        <f>IF('Học viên'!E5="","",'Học viên'!E5)</f>
      </c>
      <c r="D5" s="9">
        <f>IF('Học viên'!F5="","",'Học viên'!F5)</f>
      </c>
      <c r="E5" s="25">
        <f>IF(B5="","",N('T09-26'!AN5))</f>
      </c>
      <c r="F5" s="25">
        <f>IF(B5="","",N('T10-26'!AN5))</f>
      </c>
      <c r="G5" s="25">
        <f>IF(B5="","",N('T11-26'!AN5))</f>
      </c>
      <c r="H5" s="25">
        <f>IF(B5="","",N('T12-26'!AN5))</f>
      </c>
      <c r="I5" s="25">
        <f>IF(B5="","",N('T01-27'!AN5))</f>
      </c>
      <c r="J5" s="25">
        <f>IF(B5="","",N('T02-27'!AN5))</f>
      </c>
      <c r="K5" s="25">
        <f>IF(B5="","",N('T03-27'!AN5))</f>
      </c>
      <c r="L5" s="25">
        <f>IF(B5="","",N('T04-27'!AN5))</f>
      </c>
      <c r="M5" s="25">
        <f>IF(B5="","",N('T05-27'!AN5))</f>
      </c>
      <c r="N5" s="25">
        <f>IF(B5="","",N('T06-27'!AN5))</f>
      </c>
      <c r="O5" s="25">
        <f>IF(B5="","",N('T07-27'!AN5))</f>
      </c>
      <c r="P5" s="25">
        <f>IF(B5="","",N('T08-27'!AN5))</f>
      </c>
      <c r="Q5" s="25">
        <f>IF(B5="","",N('T09-26'!AK5)+N('T10-26'!AK5)+N('T11-26'!AK5)+N('T12-26'!AK5)+N('T01-27'!AK5)+N('T02-27'!AK5)+N('T03-27'!AK5)+N('T04-27'!AK5)+N('T05-27'!AK5)+N('T06-27'!AK5)+N('T07-27'!AK5)+N('T08-27'!AK5))</f>
      </c>
      <c r="R5" s="25">
        <f>IF(B5="","",N('T09-26'!AL5)+N('T10-26'!AL5)+N('T11-26'!AL5)+N('T12-26'!AL5)+N('T01-27'!AL5)+N('T02-27'!AL5)+N('T03-27'!AL5)+N('T04-27'!AL5)+N('T05-27'!AL5)+N('T06-27'!AL5)+N('T07-27'!AL5)+N('T08-27'!AL5))</f>
      </c>
      <c r="S5" s="25">
        <f>IF(B5="","",Q5-R5)</f>
      </c>
    </row>
    <row r="6" spans="1:19" x14ac:dyDescent="0.25">
      <c r="A6" s="20">
        <f>IF(B6="","",ROW()-4)</f>
      </c>
      <c r="B6" s="12">
        <f>IF('Học viên'!B6="","",'Học viên'!B6)</f>
      </c>
      <c r="C6" s="12">
        <f>IF('Học viên'!E6="","",'Học viên'!E6)</f>
      </c>
      <c r="D6" s="12">
        <f>IF('Học viên'!F6="","",'Học viên'!F6)</f>
      </c>
      <c r="E6" s="28">
        <f>IF(B6="","",N('T09-26'!AN6))</f>
      </c>
      <c r="F6" s="28">
        <f>IF(B6="","",N('T10-26'!AN6))</f>
      </c>
      <c r="G6" s="28">
        <f>IF(B6="","",N('T11-26'!AN6))</f>
      </c>
      <c r="H6" s="28">
        <f>IF(B6="","",N('T12-26'!AN6))</f>
      </c>
      <c r="I6" s="28">
        <f>IF(B6="","",N('T01-27'!AN6))</f>
      </c>
      <c r="J6" s="28">
        <f>IF(B6="","",N('T02-27'!AN6))</f>
      </c>
      <c r="K6" s="28">
        <f>IF(B6="","",N('T03-27'!AN6))</f>
      </c>
      <c r="L6" s="28">
        <f>IF(B6="","",N('T04-27'!AN6))</f>
      </c>
      <c r="M6" s="28">
        <f>IF(B6="","",N('T05-27'!AN6))</f>
      </c>
      <c r="N6" s="28">
        <f>IF(B6="","",N('T06-27'!AN6))</f>
      </c>
      <c r="O6" s="28">
        <f>IF(B6="","",N('T07-27'!AN6))</f>
      </c>
      <c r="P6" s="28">
        <f>IF(B6="","",N('T08-27'!AN6))</f>
      </c>
      <c r="Q6" s="28">
        <f>IF(B6="","",N('T09-26'!AK6)+N('T10-26'!AK6)+N('T11-26'!AK6)+N('T12-26'!AK6)+N('T01-27'!AK6)+N('T02-27'!AK6)+N('T03-27'!AK6)+N('T04-27'!AK6)+N('T05-27'!AK6)+N('T06-27'!AK6)+N('T07-27'!AK6)+N('T08-27'!AK6))</f>
      </c>
      <c r="R6" s="28">
        <f>IF(B6="","",N('T09-26'!AL6)+N('T10-26'!AL6)+N('T11-26'!AL6)+N('T12-26'!AL6)+N('T01-27'!AL6)+N('T02-27'!AL6)+N('T03-27'!AL6)+N('T04-27'!AL6)+N('T05-27'!AL6)+N('T06-27'!AL6)+N('T07-27'!AL6)+N('T08-27'!AL6))</f>
      </c>
      <c r="S6" s="28">
        <f>IF(B6="","",Q6-R6)</f>
      </c>
    </row>
    <row r="7" spans="1:19" x14ac:dyDescent="0.25">
      <c r="A7" s="15">
        <f>IF(B7="","",ROW()-4)</f>
      </c>
      <c r="B7" s="9">
        <f>IF('Học viên'!B7="","",'Học viên'!B7)</f>
      </c>
      <c r="C7" s="9">
        <f>IF('Học viên'!E7="","",'Học viên'!E7)</f>
      </c>
      <c r="D7" s="9">
        <f>IF('Học viên'!F7="","",'Học viên'!F7)</f>
      </c>
      <c r="E7" s="25">
        <f>IF(B7="","",N('T09-26'!AN7))</f>
      </c>
      <c r="F7" s="25">
        <f>IF(B7="","",N('T10-26'!AN7))</f>
      </c>
      <c r="G7" s="25">
        <f>IF(B7="","",N('T11-26'!AN7))</f>
      </c>
      <c r="H7" s="25">
        <f>IF(B7="","",N('T12-26'!AN7))</f>
      </c>
      <c r="I7" s="25">
        <f>IF(B7="","",N('T01-27'!AN7))</f>
      </c>
      <c r="J7" s="25">
        <f>IF(B7="","",N('T02-27'!AN7))</f>
      </c>
      <c r="K7" s="25">
        <f>IF(B7="","",N('T03-27'!AN7))</f>
      </c>
      <c r="L7" s="25">
        <f>IF(B7="","",N('T04-27'!AN7))</f>
      </c>
      <c r="M7" s="25">
        <f>IF(B7="","",N('T05-27'!AN7))</f>
      </c>
      <c r="N7" s="25">
        <f>IF(B7="","",N('T06-27'!AN7))</f>
      </c>
      <c r="O7" s="25">
        <f>IF(B7="","",N('T07-27'!AN7))</f>
      </c>
      <c r="P7" s="25">
        <f>IF(B7="","",N('T08-27'!AN7))</f>
      </c>
      <c r="Q7" s="25">
        <f>IF(B7="","",N('T09-26'!AK7)+N('T10-26'!AK7)+N('T11-26'!AK7)+N('T12-26'!AK7)+N('T01-27'!AK7)+N('T02-27'!AK7)+N('T03-27'!AK7)+N('T04-27'!AK7)+N('T05-27'!AK7)+N('T06-27'!AK7)+N('T07-27'!AK7)+N('T08-27'!AK7))</f>
      </c>
      <c r="R7" s="25">
        <f>IF(B7="","",N('T09-26'!AL7)+N('T10-26'!AL7)+N('T11-26'!AL7)+N('T12-26'!AL7)+N('T01-27'!AL7)+N('T02-27'!AL7)+N('T03-27'!AL7)+N('T04-27'!AL7)+N('T05-27'!AL7)+N('T06-27'!AL7)+N('T07-27'!AL7)+N('T08-27'!AL7))</f>
      </c>
      <c r="S7" s="25">
        <f>IF(B7="","",Q7-R7)</f>
      </c>
    </row>
    <row r="8" spans="1:19" x14ac:dyDescent="0.25">
      <c r="A8" s="20">
        <f>IF(B8="","",ROW()-4)</f>
      </c>
      <c r="B8" s="12">
        <f>IF('Học viên'!B8="","",'Học viên'!B8)</f>
      </c>
      <c r="C8" s="12">
        <f>IF('Học viên'!E8="","",'Học viên'!E8)</f>
      </c>
      <c r="D8" s="12">
        <f>IF('Học viên'!F8="","",'Học viên'!F8)</f>
      </c>
      <c r="E8" s="28">
        <f>IF(B8="","",N('T09-26'!AN8))</f>
      </c>
      <c r="F8" s="28">
        <f>IF(B8="","",N('T10-26'!AN8))</f>
      </c>
      <c r="G8" s="28">
        <f>IF(B8="","",N('T11-26'!AN8))</f>
      </c>
      <c r="H8" s="28">
        <f>IF(B8="","",N('T12-26'!AN8))</f>
      </c>
      <c r="I8" s="28">
        <f>IF(B8="","",N('T01-27'!AN8))</f>
      </c>
      <c r="J8" s="28">
        <f>IF(B8="","",N('T02-27'!AN8))</f>
      </c>
      <c r="K8" s="28">
        <f>IF(B8="","",N('T03-27'!AN8))</f>
      </c>
      <c r="L8" s="28">
        <f>IF(B8="","",N('T04-27'!AN8))</f>
      </c>
      <c r="M8" s="28">
        <f>IF(B8="","",N('T05-27'!AN8))</f>
      </c>
      <c r="N8" s="28">
        <f>IF(B8="","",N('T06-27'!AN8))</f>
      </c>
      <c r="O8" s="28">
        <f>IF(B8="","",N('T07-27'!AN8))</f>
      </c>
      <c r="P8" s="28">
        <f>IF(B8="","",N('T08-27'!AN8))</f>
      </c>
      <c r="Q8" s="28">
        <f>IF(B8="","",N('T09-26'!AK8)+N('T10-26'!AK8)+N('T11-26'!AK8)+N('T12-26'!AK8)+N('T01-27'!AK8)+N('T02-27'!AK8)+N('T03-27'!AK8)+N('T04-27'!AK8)+N('T05-27'!AK8)+N('T06-27'!AK8)+N('T07-27'!AK8)+N('T08-27'!AK8))</f>
      </c>
      <c r="R8" s="28">
        <f>IF(B8="","",N('T09-26'!AL8)+N('T10-26'!AL8)+N('T11-26'!AL8)+N('T12-26'!AL8)+N('T01-27'!AL8)+N('T02-27'!AL8)+N('T03-27'!AL8)+N('T04-27'!AL8)+N('T05-27'!AL8)+N('T06-27'!AL8)+N('T07-27'!AL8)+N('T08-27'!AL8))</f>
      </c>
      <c r="S8" s="28">
        <f>IF(B8="","",Q8-R8)</f>
      </c>
    </row>
    <row r="9" spans="1:19" x14ac:dyDescent="0.25">
      <c r="A9" s="15">
        <f>IF(B9="","",ROW()-4)</f>
      </c>
      <c r="B9" s="9">
        <f>IF('Học viên'!B9="","",'Học viên'!B9)</f>
      </c>
      <c r="C9" s="9">
        <f>IF('Học viên'!E9="","",'Học viên'!E9)</f>
      </c>
      <c r="D9" s="9">
        <f>IF('Học viên'!F9="","",'Học viên'!F9)</f>
      </c>
      <c r="E9" s="25">
        <f>IF(B9="","",N('T09-26'!AN9))</f>
      </c>
      <c r="F9" s="25">
        <f>IF(B9="","",N('T10-26'!AN9))</f>
      </c>
      <c r="G9" s="25">
        <f>IF(B9="","",N('T11-26'!AN9))</f>
      </c>
      <c r="H9" s="25">
        <f>IF(B9="","",N('T12-26'!AN9))</f>
      </c>
      <c r="I9" s="25">
        <f>IF(B9="","",N('T01-27'!AN9))</f>
      </c>
      <c r="J9" s="25">
        <f>IF(B9="","",N('T02-27'!AN9))</f>
      </c>
      <c r="K9" s="25">
        <f>IF(B9="","",N('T03-27'!AN9))</f>
      </c>
      <c r="L9" s="25">
        <f>IF(B9="","",N('T04-27'!AN9))</f>
      </c>
      <c r="M9" s="25">
        <f>IF(B9="","",N('T05-27'!AN9))</f>
      </c>
      <c r="N9" s="25">
        <f>IF(B9="","",N('T06-27'!AN9))</f>
      </c>
      <c r="O9" s="25">
        <f>IF(B9="","",N('T07-27'!AN9))</f>
      </c>
      <c r="P9" s="25">
        <f>IF(B9="","",N('T08-27'!AN9))</f>
      </c>
      <c r="Q9" s="25">
        <f>IF(B9="","",N('T09-26'!AK9)+N('T10-26'!AK9)+N('T11-26'!AK9)+N('T12-26'!AK9)+N('T01-27'!AK9)+N('T02-27'!AK9)+N('T03-27'!AK9)+N('T04-27'!AK9)+N('T05-27'!AK9)+N('T06-27'!AK9)+N('T07-27'!AK9)+N('T08-27'!AK9))</f>
      </c>
      <c r="R9" s="25">
        <f>IF(B9="","",N('T09-26'!AL9)+N('T10-26'!AL9)+N('T11-26'!AL9)+N('T12-26'!AL9)+N('T01-27'!AL9)+N('T02-27'!AL9)+N('T03-27'!AL9)+N('T04-27'!AL9)+N('T05-27'!AL9)+N('T06-27'!AL9)+N('T07-27'!AL9)+N('T08-27'!AL9))</f>
      </c>
      <c r="S9" s="25">
        <f>IF(B9="","",Q9-R9)</f>
      </c>
    </row>
    <row r="10" spans="1:19" x14ac:dyDescent="0.25">
      <c r="A10" s="20">
        <f>IF(B10="","",ROW()-4)</f>
      </c>
      <c r="B10" s="12">
        <f>IF('Học viên'!B10="","",'Học viên'!B10)</f>
      </c>
      <c r="C10" s="12">
        <f>IF('Học viên'!E10="","",'Học viên'!E10)</f>
      </c>
      <c r="D10" s="12">
        <f>IF('Học viên'!F10="","",'Học viên'!F10)</f>
      </c>
      <c r="E10" s="28">
        <f>IF(B10="","",N('T09-26'!AN10))</f>
      </c>
      <c r="F10" s="28">
        <f>IF(B10="","",N('T10-26'!AN10))</f>
      </c>
      <c r="G10" s="28">
        <f>IF(B10="","",N('T11-26'!AN10))</f>
      </c>
      <c r="H10" s="28">
        <f>IF(B10="","",N('T12-26'!AN10))</f>
      </c>
      <c r="I10" s="28">
        <f>IF(B10="","",N('T01-27'!AN10))</f>
      </c>
      <c r="J10" s="28">
        <f>IF(B10="","",N('T02-27'!AN10))</f>
      </c>
      <c r="K10" s="28">
        <f>IF(B10="","",N('T03-27'!AN10))</f>
      </c>
      <c r="L10" s="28">
        <f>IF(B10="","",N('T04-27'!AN10))</f>
      </c>
      <c r="M10" s="28">
        <f>IF(B10="","",N('T05-27'!AN10))</f>
      </c>
      <c r="N10" s="28">
        <f>IF(B10="","",N('T06-27'!AN10))</f>
      </c>
      <c r="O10" s="28">
        <f>IF(B10="","",N('T07-27'!AN10))</f>
      </c>
      <c r="P10" s="28">
        <f>IF(B10="","",N('T08-27'!AN10))</f>
      </c>
      <c r="Q10" s="28">
        <f>IF(B10="","",N('T09-26'!AK10)+N('T10-26'!AK10)+N('T11-26'!AK10)+N('T12-26'!AK10)+N('T01-27'!AK10)+N('T02-27'!AK10)+N('T03-27'!AK10)+N('T04-27'!AK10)+N('T05-27'!AK10)+N('T06-27'!AK10)+N('T07-27'!AK10)+N('T08-27'!AK10))</f>
      </c>
      <c r="R10" s="28">
        <f>IF(B10="","",N('T09-26'!AL10)+N('T10-26'!AL10)+N('T11-26'!AL10)+N('T12-26'!AL10)+N('T01-27'!AL10)+N('T02-27'!AL10)+N('T03-27'!AL10)+N('T04-27'!AL10)+N('T05-27'!AL10)+N('T06-27'!AL10)+N('T07-27'!AL10)+N('T08-27'!AL10))</f>
      </c>
      <c r="S10" s="28">
        <f>IF(B10="","",Q10-R10)</f>
      </c>
    </row>
    <row r="11" spans="1:19" x14ac:dyDescent="0.25">
      <c r="A11" s="15">
        <f>IF(B11="","",ROW()-4)</f>
      </c>
      <c r="B11" s="9">
        <f>IF('Học viên'!B11="","",'Học viên'!B11)</f>
      </c>
      <c r="C11" s="9">
        <f>IF('Học viên'!E11="","",'Học viên'!E11)</f>
      </c>
      <c r="D11" s="9">
        <f>IF('Học viên'!F11="","",'Học viên'!F11)</f>
      </c>
      <c r="E11" s="25">
        <f>IF(B11="","",N('T09-26'!AN11))</f>
      </c>
      <c r="F11" s="25">
        <f>IF(B11="","",N('T10-26'!AN11))</f>
      </c>
      <c r="G11" s="25">
        <f>IF(B11="","",N('T11-26'!AN11))</f>
      </c>
      <c r="H11" s="25">
        <f>IF(B11="","",N('T12-26'!AN11))</f>
      </c>
      <c r="I11" s="25">
        <f>IF(B11="","",N('T01-27'!AN11))</f>
      </c>
      <c r="J11" s="25">
        <f>IF(B11="","",N('T02-27'!AN11))</f>
      </c>
      <c r="K11" s="25">
        <f>IF(B11="","",N('T03-27'!AN11))</f>
      </c>
      <c r="L11" s="25">
        <f>IF(B11="","",N('T04-27'!AN11))</f>
      </c>
      <c r="M11" s="25">
        <f>IF(B11="","",N('T05-27'!AN11))</f>
      </c>
      <c r="N11" s="25">
        <f>IF(B11="","",N('T06-27'!AN11))</f>
      </c>
      <c r="O11" s="25">
        <f>IF(B11="","",N('T07-27'!AN11))</f>
      </c>
      <c r="P11" s="25">
        <f>IF(B11="","",N('T08-27'!AN11))</f>
      </c>
      <c r="Q11" s="25">
        <f>IF(B11="","",N('T09-26'!AK11)+N('T10-26'!AK11)+N('T11-26'!AK11)+N('T12-26'!AK11)+N('T01-27'!AK11)+N('T02-27'!AK11)+N('T03-27'!AK11)+N('T04-27'!AK11)+N('T05-27'!AK11)+N('T06-27'!AK11)+N('T07-27'!AK11)+N('T08-27'!AK11))</f>
      </c>
      <c r="R11" s="25">
        <f>IF(B11="","",N('T09-26'!AL11)+N('T10-26'!AL11)+N('T11-26'!AL11)+N('T12-26'!AL11)+N('T01-27'!AL11)+N('T02-27'!AL11)+N('T03-27'!AL11)+N('T04-27'!AL11)+N('T05-27'!AL11)+N('T06-27'!AL11)+N('T07-27'!AL11)+N('T08-27'!AL11))</f>
      </c>
      <c r="S11" s="25">
        <f>IF(B11="","",Q11-R11)</f>
      </c>
    </row>
    <row r="12" spans="1:19" x14ac:dyDescent="0.25">
      <c r="A12" s="20">
        <f>IF(B12="","",ROW()-4)</f>
      </c>
      <c r="B12" s="12">
        <f>IF('Học viên'!B12="","",'Học viên'!B12)</f>
      </c>
      <c r="C12" s="12">
        <f>IF('Học viên'!E12="","",'Học viên'!E12)</f>
      </c>
      <c r="D12" s="12">
        <f>IF('Học viên'!F12="","",'Học viên'!F12)</f>
      </c>
      <c r="E12" s="28">
        <f>IF(B12="","",N('T09-26'!AN12))</f>
      </c>
      <c r="F12" s="28">
        <f>IF(B12="","",N('T10-26'!AN12))</f>
      </c>
      <c r="G12" s="28">
        <f>IF(B12="","",N('T11-26'!AN12))</f>
      </c>
      <c r="H12" s="28">
        <f>IF(B12="","",N('T12-26'!AN12))</f>
      </c>
      <c r="I12" s="28">
        <f>IF(B12="","",N('T01-27'!AN12))</f>
      </c>
      <c r="J12" s="28">
        <f>IF(B12="","",N('T02-27'!AN12))</f>
      </c>
      <c r="K12" s="28">
        <f>IF(B12="","",N('T03-27'!AN12))</f>
      </c>
      <c r="L12" s="28">
        <f>IF(B12="","",N('T04-27'!AN12))</f>
      </c>
      <c r="M12" s="28">
        <f>IF(B12="","",N('T05-27'!AN12))</f>
      </c>
      <c r="N12" s="28">
        <f>IF(B12="","",N('T06-27'!AN12))</f>
      </c>
      <c r="O12" s="28">
        <f>IF(B12="","",N('T07-27'!AN12))</f>
      </c>
      <c r="P12" s="28">
        <f>IF(B12="","",N('T08-27'!AN12))</f>
      </c>
      <c r="Q12" s="28">
        <f>IF(B12="","",N('T09-26'!AK12)+N('T10-26'!AK12)+N('T11-26'!AK12)+N('T12-26'!AK12)+N('T01-27'!AK12)+N('T02-27'!AK12)+N('T03-27'!AK12)+N('T04-27'!AK12)+N('T05-27'!AK12)+N('T06-27'!AK12)+N('T07-27'!AK12)+N('T08-27'!AK12))</f>
      </c>
      <c r="R12" s="28">
        <f>IF(B12="","",N('T09-26'!AL12)+N('T10-26'!AL12)+N('T11-26'!AL12)+N('T12-26'!AL12)+N('T01-27'!AL12)+N('T02-27'!AL12)+N('T03-27'!AL12)+N('T04-27'!AL12)+N('T05-27'!AL12)+N('T06-27'!AL12)+N('T07-27'!AL12)+N('T08-27'!AL12))</f>
      </c>
      <c r="S12" s="28">
        <f>IF(B12="","",Q12-R12)</f>
      </c>
    </row>
    <row r="13" spans="1:19" x14ac:dyDescent="0.25">
      <c r="A13" s="15">
        <f>IF(B13="","",ROW()-4)</f>
      </c>
      <c r="B13" s="9">
        <f>IF('Học viên'!B13="","",'Học viên'!B13)</f>
      </c>
      <c r="C13" s="9">
        <f>IF('Học viên'!E13="","",'Học viên'!E13)</f>
      </c>
      <c r="D13" s="9">
        <f>IF('Học viên'!F13="","",'Học viên'!F13)</f>
      </c>
      <c r="E13" s="25">
        <f>IF(B13="","",N('T09-26'!AN13))</f>
      </c>
      <c r="F13" s="25">
        <f>IF(B13="","",N('T10-26'!AN13))</f>
      </c>
      <c r="G13" s="25">
        <f>IF(B13="","",N('T11-26'!AN13))</f>
      </c>
      <c r="H13" s="25">
        <f>IF(B13="","",N('T12-26'!AN13))</f>
      </c>
      <c r="I13" s="25">
        <f>IF(B13="","",N('T01-27'!AN13))</f>
      </c>
      <c r="J13" s="25">
        <f>IF(B13="","",N('T02-27'!AN13))</f>
      </c>
      <c r="K13" s="25">
        <f>IF(B13="","",N('T03-27'!AN13))</f>
      </c>
      <c r="L13" s="25">
        <f>IF(B13="","",N('T04-27'!AN13))</f>
      </c>
      <c r="M13" s="25">
        <f>IF(B13="","",N('T05-27'!AN13))</f>
      </c>
      <c r="N13" s="25">
        <f>IF(B13="","",N('T06-27'!AN13))</f>
      </c>
      <c r="O13" s="25">
        <f>IF(B13="","",N('T07-27'!AN13))</f>
      </c>
      <c r="P13" s="25">
        <f>IF(B13="","",N('T08-27'!AN13))</f>
      </c>
      <c r="Q13" s="25">
        <f>IF(B13="","",N('T09-26'!AK13)+N('T10-26'!AK13)+N('T11-26'!AK13)+N('T12-26'!AK13)+N('T01-27'!AK13)+N('T02-27'!AK13)+N('T03-27'!AK13)+N('T04-27'!AK13)+N('T05-27'!AK13)+N('T06-27'!AK13)+N('T07-27'!AK13)+N('T08-27'!AK13))</f>
      </c>
      <c r="R13" s="25">
        <f>IF(B13="","",N('T09-26'!AL13)+N('T10-26'!AL13)+N('T11-26'!AL13)+N('T12-26'!AL13)+N('T01-27'!AL13)+N('T02-27'!AL13)+N('T03-27'!AL13)+N('T04-27'!AL13)+N('T05-27'!AL13)+N('T06-27'!AL13)+N('T07-27'!AL13)+N('T08-27'!AL13))</f>
      </c>
      <c r="S13" s="25">
        <f>IF(B13="","",Q13-R13)</f>
      </c>
    </row>
    <row r="14" spans="1:19" x14ac:dyDescent="0.25">
      <c r="A14" s="20">
        <f>IF(B14="","",ROW()-4)</f>
      </c>
      <c r="B14" s="12">
        <f>IF('Học viên'!B14="","",'Học viên'!B14)</f>
      </c>
      <c r="C14" s="12">
        <f>IF('Học viên'!E14="","",'Học viên'!E14)</f>
      </c>
      <c r="D14" s="12">
        <f>IF('Học viên'!F14="","",'Học viên'!F14)</f>
      </c>
      <c r="E14" s="28">
        <f>IF(B14="","",N('T09-26'!AN14))</f>
      </c>
      <c r="F14" s="28">
        <f>IF(B14="","",N('T10-26'!AN14))</f>
      </c>
      <c r="G14" s="28">
        <f>IF(B14="","",N('T11-26'!AN14))</f>
      </c>
      <c r="H14" s="28">
        <f>IF(B14="","",N('T12-26'!AN14))</f>
      </c>
      <c r="I14" s="28">
        <f>IF(B14="","",N('T01-27'!AN14))</f>
      </c>
      <c r="J14" s="28">
        <f>IF(B14="","",N('T02-27'!AN14))</f>
      </c>
      <c r="K14" s="28">
        <f>IF(B14="","",N('T03-27'!AN14))</f>
      </c>
      <c r="L14" s="28">
        <f>IF(B14="","",N('T04-27'!AN14))</f>
      </c>
      <c r="M14" s="28">
        <f>IF(B14="","",N('T05-27'!AN14))</f>
      </c>
      <c r="N14" s="28">
        <f>IF(B14="","",N('T06-27'!AN14))</f>
      </c>
      <c r="O14" s="28">
        <f>IF(B14="","",N('T07-27'!AN14))</f>
      </c>
      <c r="P14" s="28">
        <f>IF(B14="","",N('T08-27'!AN14))</f>
      </c>
      <c r="Q14" s="28">
        <f>IF(B14="","",N('T09-26'!AK14)+N('T10-26'!AK14)+N('T11-26'!AK14)+N('T12-26'!AK14)+N('T01-27'!AK14)+N('T02-27'!AK14)+N('T03-27'!AK14)+N('T04-27'!AK14)+N('T05-27'!AK14)+N('T06-27'!AK14)+N('T07-27'!AK14)+N('T08-27'!AK14))</f>
      </c>
      <c r="R14" s="28">
        <f>IF(B14="","",N('T09-26'!AL14)+N('T10-26'!AL14)+N('T11-26'!AL14)+N('T12-26'!AL14)+N('T01-27'!AL14)+N('T02-27'!AL14)+N('T03-27'!AL14)+N('T04-27'!AL14)+N('T05-27'!AL14)+N('T06-27'!AL14)+N('T07-27'!AL14)+N('T08-27'!AL14))</f>
      </c>
      <c r="S14" s="28">
        <f>IF(B14="","",Q14-R14)</f>
      </c>
    </row>
    <row r="15" spans="1:19" x14ac:dyDescent="0.25">
      <c r="A15" s="15">
        <f>IF(B15="","",ROW()-4)</f>
      </c>
      <c r="B15" s="9">
        <f>IF('Học viên'!B15="","",'Học viên'!B15)</f>
      </c>
      <c r="C15" s="9">
        <f>IF('Học viên'!E15="","",'Học viên'!E15)</f>
      </c>
      <c r="D15" s="9">
        <f>IF('Học viên'!F15="","",'Học viên'!F15)</f>
      </c>
      <c r="E15" s="25">
        <f>IF(B15="","",N('T09-26'!AN15))</f>
      </c>
      <c r="F15" s="25">
        <f>IF(B15="","",N('T10-26'!AN15))</f>
      </c>
      <c r="G15" s="25">
        <f>IF(B15="","",N('T11-26'!AN15))</f>
      </c>
      <c r="H15" s="25">
        <f>IF(B15="","",N('T12-26'!AN15))</f>
      </c>
      <c r="I15" s="25">
        <f>IF(B15="","",N('T01-27'!AN15))</f>
      </c>
      <c r="J15" s="25">
        <f>IF(B15="","",N('T02-27'!AN15))</f>
      </c>
      <c r="K15" s="25">
        <f>IF(B15="","",N('T03-27'!AN15))</f>
      </c>
      <c r="L15" s="25">
        <f>IF(B15="","",N('T04-27'!AN15))</f>
      </c>
      <c r="M15" s="25">
        <f>IF(B15="","",N('T05-27'!AN15))</f>
      </c>
      <c r="N15" s="25">
        <f>IF(B15="","",N('T06-27'!AN15))</f>
      </c>
      <c r="O15" s="25">
        <f>IF(B15="","",N('T07-27'!AN15))</f>
      </c>
      <c r="P15" s="25">
        <f>IF(B15="","",N('T08-27'!AN15))</f>
      </c>
      <c r="Q15" s="25">
        <f>IF(B15="","",N('T09-26'!AK15)+N('T10-26'!AK15)+N('T11-26'!AK15)+N('T12-26'!AK15)+N('T01-27'!AK15)+N('T02-27'!AK15)+N('T03-27'!AK15)+N('T04-27'!AK15)+N('T05-27'!AK15)+N('T06-27'!AK15)+N('T07-27'!AK15)+N('T08-27'!AK15))</f>
      </c>
      <c r="R15" s="25">
        <f>IF(B15="","",N('T09-26'!AL15)+N('T10-26'!AL15)+N('T11-26'!AL15)+N('T12-26'!AL15)+N('T01-27'!AL15)+N('T02-27'!AL15)+N('T03-27'!AL15)+N('T04-27'!AL15)+N('T05-27'!AL15)+N('T06-27'!AL15)+N('T07-27'!AL15)+N('T08-27'!AL15))</f>
      </c>
      <c r="S15" s="25">
        <f>IF(B15="","",Q15-R15)</f>
      </c>
    </row>
    <row r="16" spans="1:19" x14ac:dyDescent="0.25">
      <c r="A16" s="20">
        <f>IF(B16="","",ROW()-4)</f>
      </c>
      <c r="B16" s="12">
        <f>IF('Học viên'!B16="","",'Học viên'!B16)</f>
      </c>
      <c r="C16" s="12">
        <f>IF('Học viên'!E16="","",'Học viên'!E16)</f>
      </c>
      <c r="D16" s="12">
        <f>IF('Học viên'!F16="","",'Học viên'!F16)</f>
      </c>
      <c r="E16" s="28">
        <f>IF(B16="","",N('T09-26'!AN16))</f>
      </c>
      <c r="F16" s="28">
        <f>IF(B16="","",N('T10-26'!AN16))</f>
      </c>
      <c r="G16" s="28">
        <f>IF(B16="","",N('T11-26'!AN16))</f>
      </c>
      <c r="H16" s="28">
        <f>IF(B16="","",N('T12-26'!AN16))</f>
      </c>
      <c r="I16" s="28">
        <f>IF(B16="","",N('T01-27'!AN16))</f>
      </c>
      <c r="J16" s="28">
        <f>IF(B16="","",N('T02-27'!AN16))</f>
      </c>
      <c r="K16" s="28">
        <f>IF(B16="","",N('T03-27'!AN16))</f>
      </c>
      <c r="L16" s="28">
        <f>IF(B16="","",N('T04-27'!AN16))</f>
      </c>
      <c r="M16" s="28">
        <f>IF(B16="","",N('T05-27'!AN16))</f>
      </c>
      <c r="N16" s="28">
        <f>IF(B16="","",N('T06-27'!AN16))</f>
      </c>
      <c r="O16" s="28">
        <f>IF(B16="","",N('T07-27'!AN16))</f>
      </c>
      <c r="P16" s="28">
        <f>IF(B16="","",N('T08-27'!AN16))</f>
      </c>
      <c r="Q16" s="28">
        <f>IF(B16="","",N('T09-26'!AK16)+N('T10-26'!AK16)+N('T11-26'!AK16)+N('T12-26'!AK16)+N('T01-27'!AK16)+N('T02-27'!AK16)+N('T03-27'!AK16)+N('T04-27'!AK16)+N('T05-27'!AK16)+N('T06-27'!AK16)+N('T07-27'!AK16)+N('T08-27'!AK16))</f>
      </c>
      <c r="R16" s="28">
        <f>IF(B16="","",N('T09-26'!AL16)+N('T10-26'!AL16)+N('T11-26'!AL16)+N('T12-26'!AL16)+N('T01-27'!AL16)+N('T02-27'!AL16)+N('T03-27'!AL16)+N('T04-27'!AL16)+N('T05-27'!AL16)+N('T06-27'!AL16)+N('T07-27'!AL16)+N('T08-27'!AL16))</f>
      </c>
      <c r="S16" s="28">
        <f>IF(B16="","",Q16-R16)</f>
      </c>
    </row>
    <row r="17" spans="1:19" x14ac:dyDescent="0.25">
      <c r="A17" s="15">
        <f>IF(B17="","",ROW()-4)</f>
      </c>
      <c r="B17" s="9">
        <f>IF('Học viên'!B17="","",'Học viên'!B17)</f>
      </c>
      <c r="C17" s="9">
        <f>IF('Học viên'!E17="","",'Học viên'!E17)</f>
      </c>
      <c r="D17" s="9">
        <f>IF('Học viên'!F17="","",'Học viên'!F17)</f>
      </c>
      <c r="E17" s="25">
        <f>IF(B17="","",N('T09-26'!AN17))</f>
      </c>
      <c r="F17" s="25">
        <f>IF(B17="","",N('T10-26'!AN17))</f>
      </c>
      <c r="G17" s="25">
        <f>IF(B17="","",N('T11-26'!AN17))</f>
      </c>
      <c r="H17" s="25">
        <f>IF(B17="","",N('T12-26'!AN17))</f>
      </c>
      <c r="I17" s="25">
        <f>IF(B17="","",N('T01-27'!AN17))</f>
      </c>
      <c r="J17" s="25">
        <f>IF(B17="","",N('T02-27'!AN17))</f>
      </c>
      <c r="K17" s="25">
        <f>IF(B17="","",N('T03-27'!AN17))</f>
      </c>
      <c r="L17" s="25">
        <f>IF(B17="","",N('T04-27'!AN17))</f>
      </c>
      <c r="M17" s="25">
        <f>IF(B17="","",N('T05-27'!AN17))</f>
      </c>
      <c r="N17" s="25">
        <f>IF(B17="","",N('T06-27'!AN17))</f>
      </c>
      <c r="O17" s="25">
        <f>IF(B17="","",N('T07-27'!AN17))</f>
      </c>
      <c r="P17" s="25">
        <f>IF(B17="","",N('T08-27'!AN17))</f>
      </c>
      <c r="Q17" s="25">
        <f>IF(B17="","",N('T09-26'!AK17)+N('T10-26'!AK17)+N('T11-26'!AK17)+N('T12-26'!AK17)+N('T01-27'!AK17)+N('T02-27'!AK17)+N('T03-27'!AK17)+N('T04-27'!AK17)+N('T05-27'!AK17)+N('T06-27'!AK17)+N('T07-27'!AK17)+N('T08-27'!AK17))</f>
      </c>
      <c r="R17" s="25">
        <f>IF(B17="","",N('T09-26'!AL17)+N('T10-26'!AL17)+N('T11-26'!AL17)+N('T12-26'!AL17)+N('T01-27'!AL17)+N('T02-27'!AL17)+N('T03-27'!AL17)+N('T04-27'!AL17)+N('T05-27'!AL17)+N('T06-27'!AL17)+N('T07-27'!AL17)+N('T08-27'!AL17))</f>
      </c>
      <c r="S17" s="25">
        <f>IF(B17="","",Q17-R17)</f>
      </c>
    </row>
    <row r="18" spans="1:19" x14ac:dyDescent="0.25">
      <c r="A18" s="20">
        <f>IF(B18="","",ROW()-4)</f>
      </c>
      <c r="B18" s="12">
        <f>IF('Học viên'!B18="","",'Học viên'!B18)</f>
      </c>
      <c r="C18" s="12">
        <f>IF('Học viên'!E18="","",'Học viên'!E18)</f>
      </c>
      <c r="D18" s="12">
        <f>IF('Học viên'!F18="","",'Học viên'!F18)</f>
      </c>
      <c r="E18" s="28">
        <f>IF(B18="","",N('T09-26'!AN18))</f>
      </c>
      <c r="F18" s="28">
        <f>IF(B18="","",N('T10-26'!AN18))</f>
      </c>
      <c r="G18" s="28">
        <f>IF(B18="","",N('T11-26'!AN18))</f>
      </c>
      <c r="H18" s="28">
        <f>IF(B18="","",N('T12-26'!AN18))</f>
      </c>
      <c r="I18" s="28">
        <f>IF(B18="","",N('T01-27'!AN18))</f>
      </c>
      <c r="J18" s="28">
        <f>IF(B18="","",N('T02-27'!AN18))</f>
      </c>
      <c r="K18" s="28">
        <f>IF(B18="","",N('T03-27'!AN18))</f>
      </c>
      <c r="L18" s="28">
        <f>IF(B18="","",N('T04-27'!AN18))</f>
      </c>
      <c r="M18" s="28">
        <f>IF(B18="","",N('T05-27'!AN18))</f>
      </c>
      <c r="N18" s="28">
        <f>IF(B18="","",N('T06-27'!AN18))</f>
      </c>
      <c r="O18" s="28">
        <f>IF(B18="","",N('T07-27'!AN18))</f>
      </c>
      <c r="P18" s="28">
        <f>IF(B18="","",N('T08-27'!AN18))</f>
      </c>
      <c r="Q18" s="28">
        <f>IF(B18="","",N('T09-26'!AK18)+N('T10-26'!AK18)+N('T11-26'!AK18)+N('T12-26'!AK18)+N('T01-27'!AK18)+N('T02-27'!AK18)+N('T03-27'!AK18)+N('T04-27'!AK18)+N('T05-27'!AK18)+N('T06-27'!AK18)+N('T07-27'!AK18)+N('T08-27'!AK18))</f>
      </c>
      <c r="R18" s="28">
        <f>IF(B18="","",N('T09-26'!AL18)+N('T10-26'!AL18)+N('T11-26'!AL18)+N('T12-26'!AL18)+N('T01-27'!AL18)+N('T02-27'!AL18)+N('T03-27'!AL18)+N('T04-27'!AL18)+N('T05-27'!AL18)+N('T06-27'!AL18)+N('T07-27'!AL18)+N('T08-27'!AL18))</f>
      </c>
      <c r="S18" s="28">
        <f>IF(B18="","",Q18-R18)</f>
      </c>
    </row>
    <row r="19" spans="1:19" x14ac:dyDescent="0.25">
      <c r="A19" s="15">
        <f>IF(B19="","",ROW()-4)</f>
      </c>
      <c r="B19" s="9">
        <f>IF('Học viên'!B19="","",'Học viên'!B19)</f>
      </c>
      <c r="C19" s="9">
        <f>IF('Học viên'!E19="","",'Học viên'!E19)</f>
      </c>
      <c r="D19" s="9">
        <f>IF('Học viên'!F19="","",'Học viên'!F19)</f>
      </c>
      <c r="E19" s="25">
        <f>IF(B19="","",N('T09-26'!AN19))</f>
      </c>
      <c r="F19" s="25">
        <f>IF(B19="","",N('T10-26'!AN19))</f>
      </c>
      <c r="G19" s="25">
        <f>IF(B19="","",N('T11-26'!AN19))</f>
      </c>
      <c r="H19" s="25">
        <f>IF(B19="","",N('T12-26'!AN19))</f>
      </c>
      <c r="I19" s="25">
        <f>IF(B19="","",N('T01-27'!AN19))</f>
      </c>
      <c r="J19" s="25">
        <f>IF(B19="","",N('T02-27'!AN19))</f>
      </c>
      <c r="K19" s="25">
        <f>IF(B19="","",N('T03-27'!AN19))</f>
      </c>
      <c r="L19" s="25">
        <f>IF(B19="","",N('T04-27'!AN19))</f>
      </c>
      <c r="M19" s="25">
        <f>IF(B19="","",N('T05-27'!AN19))</f>
      </c>
      <c r="N19" s="25">
        <f>IF(B19="","",N('T06-27'!AN19))</f>
      </c>
      <c r="O19" s="25">
        <f>IF(B19="","",N('T07-27'!AN19))</f>
      </c>
      <c r="P19" s="25">
        <f>IF(B19="","",N('T08-27'!AN19))</f>
      </c>
      <c r="Q19" s="25">
        <f>IF(B19="","",N('T09-26'!AK19)+N('T10-26'!AK19)+N('T11-26'!AK19)+N('T12-26'!AK19)+N('T01-27'!AK19)+N('T02-27'!AK19)+N('T03-27'!AK19)+N('T04-27'!AK19)+N('T05-27'!AK19)+N('T06-27'!AK19)+N('T07-27'!AK19)+N('T08-27'!AK19))</f>
      </c>
      <c r="R19" s="25">
        <f>IF(B19="","",N('T09-26'!AL19)+N('T10-26'!AL19)+N('T11-26'!AL19)+N('T12-26'!AL19)+N('T01-27'!AL19)+N('T02-27'!AL19)+N('T03-27'!AL19)+N('T04-27'!AL19)+N('T05-27'!AL19)+N('T06-27'!AL19)+N('T07-27'!AL19)+N('T08-27'!AL19))</f>
      </c>
      <c r="S19" s="25">
        <f>IF(B19="","",Q19-R19)</f>
      </c>
    </row>
    <row r="20" spans="1:19" x14ac:dyDescent="0.25">
      <c r="A20" s="20">
        <f>IF(B20="","",ROW()-4)</f>
      </c>
      <c r="B20" s="12">
        <f>IF('Học viên'!B20="","",'Học viên'!B20)</f>
      </c>
      <c r="C20" s="12">
        <f>IF('Học viên'!E20="","",'Học viên'!E20)</f>
      </c>
      <c r="D20" s="12">
        <f>IF('Học viên'!F20="","",'Học viên'!F20)</f>
      </c>
      <c r="E20" s="28">
        <f>IF(B20="","",N('T09-26'!AN20))</f>
      </c>
      <c r="F20" s="28">
        <f>IF(B20="","",N('T10-26'!AN20))</f>
      </c>
      <c r="G20" s="28">
        <f>IF(B20="","",N('T11-26'!AN20))</f>
      </c>
      <c r="H20" s="28">
        <f>IF(B20="","",N('T12-26'!AN20))</f>
      </c>
      <c r="I20" s="28">
        <f>IF(B20="","",N('T01-27'!AN20))</f>
      </c>
      <c r="J20" s="28">
        <f>IF(B20="","",N('T02-27'!AN20))</f>
      </c>
      <c r="K20" s="28">
        <f>IF(B20="","",N('T03-27'!AN20))</f>
      </c>
      <c r="L20" s="28">
        <f>IF(B20="","",N('T04-27'!AN20))</f>
      </c>
      <c r="M20" s="28">
        <f>IF(B20="","",N('T05-27'!AN20))</f>
      </c>
      <c r="N20" s="28">
        <f>IF(B20="","",N('T06-27'!AN20))</f>
      </c>
      <c r="O20" s="28">
        <f>IF(B20="","",N('T07-27'!AN20))</f>
      </c>
      <c r="P20" s="28">
        <f>IF(B20="","",N('T08-27'!AN20))</f>
      </c>
      <c r="Q20" s="28">
        <f>IF(B20="","",N('T09-26'!AK20)+N('T10-26'!AK20)+N('T11-26'!AK20)+N('T12-26'!AK20)+N('T01-27'!AK20)+N('T02-27'!AK20)+N('T03-27'!AK20)+N('T04-27'!AK20)+N('T05-27'!AK20)+N('T06-27'!AK20)+N('T07-27'!AK20)+N('T08-27'!AK20))</f>
      </c>
      <c r="R20" s="28">
        <f>IF(B20="","",N('T09-26'!AL20)+N('T10-26'!AL20)+N('T11-26'!AL20)+N('T12-26'!AL20)+N('T01-27'!AL20)+N('T02-27'!AL20)+N('T03-27'!AL20)+N('T04-27'!AL20)+N('T05-27'!AL20)+N('T06-27'!AL20)+N('T07-27'!AL20)+N('T08-27'!AL20))</f>
      </c>
      <c r="S20" s="28">
        <f>IF(B20="","",Q20-R20)</f>
      </c>
    </row>
    <row r="21" spans="1:19" x14ac:dyDescent="0.25">
      <c r="A21" s="15">
        <f>IF(B21="","",ROW()-4)</f>
      </c>
      <c r="B21" s="9">
        <f>IF('Học viên'!B21="","",'Học viên'!B21)</f>
      </c>
      <c r="C21" s="9">
        <f>IF('Học viên'!E21="","",'Học viên'!E21)</f>
      </c>
      <c r="D21" s="9">
        <f>IF('Học viên'!F21="","",'Học viên'!F21)</f>
      </c>
      <c r="E21" s="25">
        <f>IF(B21="","",N('T09-26'!AN21))</f>
      </c>
      <c r="F21" s="25">
        <f>IF(B21="","",N('T10-26'!AN21))</f>
      </c>
      <c r="G21" s="25">
        <f>IF(B21="","",N('T11-26'!AN21))</f>
      </c>
      <c r="H21" s="25">
        <f>IF(B21="","",N('T12-26'!AN21))</f>
      </c>
      <c r="I21" s="25">
        <f>IF(B21="","",N('T01-27'!AN21))</f>
      </c>
      <c r="J21" s="25">
        <f>IF(B21="","",N('T02-27'!AN21))</f>
      </c>
      <c r="K21" s="25">
        <f>IF(B21="","",N('T03-27'!AN21))</f>
      </c>
      <c r="L21" s="25">
        <f>IF(B21="","",N('T04-27'!AN21))</f>
      </c>
      <c r="M21" s="25">
        <f>IF(B21="","",N('T05-27'!AN21))</f>
      </c>
      <c r="N21" s="25">
        <f>IF(B21="","",N('T06-27'!AN21))</f>
      </c>
      <c r="O21" s="25">
        <f>IF(B21="","",N('T07-27'!AN21))</f>
      </c>
      <c r="P21" s="25">
        <f>IF(B21="","",N('T08-27'!AN21))</f>
      </c>
      <c r="Q21" s="25">
        <f>IF(B21="","",N('T09-26'!AK21)+N('T10-26'!AK21)+N('T11-26'!AK21)+N('T12-26'!AK21)+N('T01-27'!AK21)+N('T02-27'!AK21)+N('T03-27'!AK21)+N('T04-27'!AK21)+N('T05-27'!AK21)+N('T06-27'!AK21)+N('T07-27'!AK21)+N('T08-27'!AK21))</f>
      </c>
      <c r="R21" s="25">
        <f>IF(B21="","",N('T09-26'!AL21)+N('T10-26'!AL21)+N('T11-26'!AL21)+N('T12-26'!AL21)+N('T01-27'!AL21)+N('T02-27'!AL21)+N('T03-27'!AL21)+N('T04-27'!AL21)+N('T05-27'!AL21)+N('T06-27'!AL21)+N('T07-27'!AL21)+N('T08-27'!AL21))</f>
      </c>
      <c r="S21" s="25">
        <f>IF(B21="","",Q21-R21)</f>
      </c>
    </row>
    <row r="22" spans="1:19" x14ac:dyDescent="0.25">
      <c r="A22" s="20">
        <f>IF(B22="","",ROW()-4)</f>
      </c>
      <c r="B22" s="12">
        <f>IF('Học viên'!B22="","",'Học viên'!B22)</f>
      </c>
      <c r="C22" s="12">
        <f>IF('Học viên'!E22="","",'Học viên'!E22)</f>
      </c>
      <c r="D22" s="12">
        <f>IF('Học viên'!F22="","",'Học viên'!F22)</f>
      </c>
      <c r="E22" s="28">
        <f>IF(B22="","",N('T09-26'!AN22))</f>
      </c>
      <c r="F22" s="28">
        <f>IF(B22="","",N('T10-26'!AN22))</f>
      </c>
      <c r="G22" s="28">
        <f>IF(B22="","",N('T11-26'!AN22))</f>
      </c>
      <c r="H22" s="28">
        <f>IF(B22="","",N('T12-26'!AN22))</f>
      </c>
      <c r="I22" s="28">
        <f>IF(B22="","",N('T01-27'!AN22))</f>
      </c>
      <c r="J22" s="28">
        <f>IF(B22="","",N('T02-27'!AN22))</f>
      </c>
      <c r="K22" s="28">
        <f>IF(B22="","",N('T03-27'!AN22))</f>
      </c>
      <c r="L22" s="28">
        <f>IF(B22="","",N('T04-27'!AN22))</f>
      </c>
      <c r="M22" s="28">
        <f>IF(B22="","",N('T05-27'!AN22))</f>
      </c>
      <c r="N22" s="28">
        <f>IF(B22="","",N('T06-27'!AN22))</f>
      </c>
      <c r="O22" s="28">
        <f>IF(B22="","",N('T07-27'!AN22))</f>
      </c>
      <c r="P22" s="28">
        <f>IF(B22="","",N('T08-27'!AN22))</f>
      </c>
      <c r="Q22" s="28">
        <f>IF(B22="","",N('T09-26'!AK22)+N('T10-26'!AK22)+N('T11-26'!AK22)+N('T12-26'!AK22)+N('T01-27'!AK22)+N('T02-27'!AK22)+N('T03-27'!AK22)+N('T04-27'!AK22)+N('T05-27'!AK22)+N('T06-27'!AK22)+N('T07-27'!AK22)+N('T08-27'!AK22))</f>
      </c>
      <c r="R22" s="28">
        <f>IF(B22="","",N('T09-26'!AL22)+N('T10-26'!AL22)+N('T11-26'!AL22)+N('T12-26'!AL22)+N('T01-27'!AL22)+N('T02-27'!AL22)+N('T03-27'!AL22)+N('T04-27'!AL22)+N('T05-27'!AL22)+N('T06-27'!AL22)+N('T07-27'!AL22)+N('T08-27'!AL22))</f>
      </c>
      <c r="S22" s="28">
        <f>IF(B22="","",Q22-R22)</f>
      </c>
    </row>
    <row r="23" spans="1:19" x14ac:dyDescent="0.25">
      <c r="A23" s="15">
        <f>IF(B23="","",ROW()-4)</f>
      </c>
      <c r="B23" s="9">
        <f>IF('Học viên'!B23="","",'Học viên'!B23)</f>
      </c>
      <c r="C23" s="9">
        <f>IF('Học viên'!E23="","",'Học viên'!E23)</f>
      </c>
      <c r="D23" s="9">
        <f>IF('Học viên'!F23="","",'Học viên'!F23)</f>
      </c>
      <c r="E23" s="25">
        <f>IF(B23="","",N('T09-26'!AN23))</f>
      </c>
      <c r="F23" s="25">
        <f>IF(B23="","",N('T10-26'!AN23))</f>
      </c>
      <c r="G23" s="25">
        <f>IF(B23="","",N('T11-26'!AN23))</f>
      </c>
      <c r="H23" s="25">
        <f>IF(B23="","",N('T12-26'!AN23))</f>
      </c>
      <c r="I23" s="25">
        <f>IF(B23="","",N('T01-27'!AN23))</f>
      </c>
      <c r="J23" s="25">
        <f>IF(B23="","",N('T02-27'!AN23))</f>
      </c>
      <c r="K23" s="25">
        <f>IF(B23="","",N('T03-27'!AN23))</f>
      </c>
      <c r="L23" s="25">
        <f>IF(B23="","",N('T04-27'!AN23))</f>
      </c>
      <c r="M23" s="25">
        <f>IF(B23="","",N('T05-27'!AN23))</f>
      </c>
      <c r="N23" s="25">
        <f>IF(B23="","",N('T06-27'!AN23))</f>
      </c>
      <c r="O23" s="25">
        <f>IF(B23="","",N('T07-27'!AN23))</f>
      </c>
      <c r="P23" s="25">
        <f>IF(B23="","",N('T08-27'!AN23))</f>
      </c>
      <c r="Q23" s="25">
        <f>IF(B23="","",N('T09-26'!AK23)+N('T10-26'!AK23)+N('T11-26'!AK23)+N('T12-26'!AK23)+N('T01-27'!AK23)+N('T02-27'!AK23)+N('T03-27'!AK23)+N('T04-27'!AK23)+N('T05-27'!AK23)+N('T06-27'!AK23)+N('T07-27'!AK23)+N('T08-27'!AK23))</f>
      </c>
      <c r="R23" s="25">
        <f>IF(B23="","",N('T09-26'!AL23)+N('T10-26'!AL23)+N('T11-26'!AL23)+N('T12-26'!AL23)+N('T01-27'!AL23)+N('T02-27'!AL23)+N('T03-27'!AL23)+N('T04-27'!AL23)+N('T05-27'!AL23)+N('T06-27'!AL23)+N('T07-27'!AL23)+N('T08-27'!AL23))</f>
      </c>
      <c r="S23" s="25">
        <f>IF(B23="","",Q23-R23)</f>
      </c>
    </row>
    <row r="24" spans="1:19" x14ac:dyDescent="0.25">
      <c r="A24" s="20">
        <f>IF(B24="","",ROW()-4)</f>
      </c>
      <c r="B24" s="12">
        <f>IF('Học viên'!B24="","",'Học viên'!B24)</f>
      </c>
      <c r="C24" s="12">
        <f>IF('Học viên'!E24="","",'Học viên'!E24)</f>
      </c>
      <c r="D24" s="12">
        <f>IF('Học viên'!F24="","",'Học viên'!F24)</f>
      </c>
      <c r="E24" s="28">
        <f>IF(B24="","",N('T09-26'!AN24))</f>
      </c>
      <c r="F24" s="28">
        <f>IF(B24="","",N('T10-26'!AN24))</f>
      </c>
      <c r="G24" s="28">
        <f>IF(B24="","",N('T11-26'!AN24))</f>
      </c>
      <c r="H24" s="28">
        <f>IF(B24="","",N('T12-26'!AN24))</f>
      </c>
      <c r="I24" s="28">
        <f>IF(B24="","",N('T01-27'!AN24))</f>
      </c>
      <c r="J24" s="28">
        <f>IF(B24="","",N('T02-27'!AN24))</f>
      </c>
      <c r="K24" s="28">
        <f>IF(B24="","",N('T03-27'!AN24))</f>
      </c>
      <c r="L24" s="28">
        <f>IF(B24="","",N('T04-27'!AN24))</f>
      </c>
      <c r="M24" s="28">
        <f>IF(B24="","",N('T05-27'!AN24))</f>
      </c>
      <c r="N24" s="28">
        <f>IF(B24="","",N('T06-27'!AN24))</f>
      </c>
      <c r="O24" s="28">
        <f>IF(B24="","",N('T07-27'!AN24))</f>
      </c>
      <c r="P24" s="28">
        <f>IF(B24="","",N('T08-27'!AN24))</f>
      </c>
      <c r="Q24" s="28">
        <f>IF(B24="","",N('T09-26'!AK24)+N('T10-26'!AK24)+N('T11-26'!AK24)+N('T12-26'!AK24)+N('T01-27'!AK24)+N('T02-27'!AK24)+N('T03-27'!AK24)+N('T04-27'!AK24)+N('T05-27'!AK24)+N('T06-27'!AK24)+N('T07-27'!AK24)+N('T08-27'!AK24))</f>
      </c>
      <c r="R24" s="28">
        <f>IF(B24="","",N('T09-26'!AL24)+N('T10-26'!AL24)+N('T11-26'!AL24)+N('T12-26'!AL24)+N('T01-27'!AL24)+N('T02-27'!AL24)+N('T03-27'!AL24)+N('T04-27'!AL24)+N('T05-27'!AL24)+N('T06-27'!AL24)+N('T07-27'!AL24)+N('T08-27'!AL24))</f>
      </c>
      <c r="S24" s="28">
        <f>IF(B24="","",Q24-R24)</f>
      </c>
    </row>
    <row r="25" spans="1:19" x14ac:dyDescent="0.25">
      <c r="A25" s="15">
        <f>IF(B25="","",ROW()-4)</f>
      </c>
      <c r="B25" s="9">
        <f>IF('Học viên'!B25="","",'Học viên'!B25)</f>
      </c>
      <c r="C25" s="9">
        <f>IF('Học viên'!E25="","",'Học viên'!E25)</f>
      </c>
      <c r="D25" s="9">
        <f>IF('Học viên'!F25="","",'Học viên'!F25)</f>
      </c>
      <c r="E25" s="25">
        <f>IF(B25="","",N('T09-26'!AN25))</f>
      </c>
      <c r="F25" s="25">
        <f>IF(B25="","",N('T10-26'!AN25))</f>
      </c>
      <c r="G25" s="25">
        <f>IF(B25="","",N('T11-26'!AN25))</f>
      </c>
      <c r="H25" s="25">
        <f>IF(B25="","",N('T12-26'!AN25))</f>
      </c>
      <c r="I25" s="25">
        <f>IF(B25="","",N('T01-27'!AN25))</f>
      </c>
      <c r="J25" s="25">
        <f>IF(B25="","",N('T02-27'!AN25))</f>
      </c>
      <c r="K25" s="25">
        <f>IF(B25="","",N('T03-27'!AN25))</f>
      </c>
      <c r="L25" s="25">
        <f>IF(B25="","",N('T04-27'!AN25))</f>
      </c>
      <c r="M25" s="25">
        <f>IF(B25="","",N('T05-27'!AN25))</f>
      </c>
      <c r="N25" s="25">
        <f>IF(B25="","",N('T06-27'!AN25))</f>
      </c>
      <c r="O25" s="25">
        <f>IF(B25="","",N('T07-27'!AN25))</f>
      </c>
      <c r="P25" s="25">
        <f>IF(B25="","",N('T08-27'!AN25))</f>
      </c>
      <c r="Q25" s="25">
        <f>IF(B25="","",N('T09-26'!AK25)+N('T10-26'!AK25)+N('T11-26'!AK25)+N('T12-26'!AK25)+N('T01-27'!AK25)+N('T02-27'!AK25)+N('T03-27'!AK25)+N('T04-27'!AK25)+N('T05-27'!AK25)+N('T06-27'!AK25)+N('T07-27'!AK25)+N('T08-27'!AK25))</f>
      </c>
      <c r="R25" s="25">
        <f>IF(B25="","",N('T09-26'!AL25)+N('T10-26'!AL25)+N('T11-26'!AL25)+N('T12-26'!AL25)+N('T01-27'!AL25)+N('T02-27'!AL25)+N('T03-27'!AL25)+N('T04-27'!AL25)+N('T05-27'!AL25)+N('T06-27'!AL25)+N('T07-27'!AL25)+N('T08-27'!AL25))</f>
      </c>
      <c r="S25" s="25">
        <f>IF(B25="","",Q25-R25)</f>
      </c>
    </row>
    <row r="26" spans="1:19" x14ac:dyDescent="0.25">
      <c r="A26" s="20">
        <f>IF(B26="","",ROW()-4)</f>
      </c>
      <c r="B26" s="12">
        <f>IF('Học viên'!B26="","",'Học viên'!B26)</f>
      </c>
      <c r="C26" s="12">
        <f>IF('Học viên'!E26="","",'Học viên'!E26)</f>
      </c>
      <c r="D26" s="12">
        <f>IF('Học viên'!F26="","",'Học viên'!F26)</f>
      </c>
      <c r="E26" s="28">
        <f>IF(B26="","",N('T09-26'!AN26))</f>
      </c>
      <c r="F26" s="28">
        <f>IF(B26="","",N('T10-26'!AN26))</f>
      </c>
      <c r="G26" s="28">
        <f>IF(B26="","",N('T11-26'!AN26))</f>
      </c>
      <c r="H26" s="28">
        <f>IF(B26="","",N('T12-26'!AN26))</f>
      </c>
      <c r="I26" s="28">
        <f>IF(B26="","",N('T01-27'!AN26))</f>
      </c>
      <c r="J26" s="28">
        <f>IF(B26="","",N('T02-27'!AN26))</f>
      </c>
      <c r="K26" s="28">
        <f>IF(B26="","",N('T03-27'!AN26))</f>
      </c>
      <c r="L26" s="28">
        <f>IF(B26="","",N('T04-27'!AN26))</f>
      </c>
      <c r="M26" s="28">
        <f>IF(B26="","",N('T05-27'!AN26))</f>
      </c>
      <c r="N26" s="28">
        <f>IF(B26="","",N('T06-27'!AN26))</f>
      </c>
      <c r="O26" s="28">
        <f>IF(B26="","",N('T07-27'!AN26))</f>
      </c>
      <c r="P26" s="28">
        <f>IF(B26="","",N('T08-27'!AN26))</f>
      </c>
      <c r="Q26" s="28">
        <f>IF(B26="","",N('T09-26'!AK26)+N('T10-26'!AK26)+N('T11-26'!AK26)+N('T12-26'!AK26)+N('T01-27'!AK26)+N('T02-27'!AK26)+N('T03-27'!AK26)+N('T04-27'!AK26)+N('T05-27'!AK26)+N('T06-27'!AK26)+N('T07-27'!AK26)+N('T08-27'!AK26))</f>
      </c>
      <c r="R26" s="28">
        <f>IF(B26="","",N('T09-26'!AL26)+N('T10-26'!AL26)+N('T11-26'!AL26)+N('T12-26'!AL26)+N('T01-27'!AL26)+N('T02-27'!AL26)+N('T03-27'!AL26)+N('T04-27'!AL26)+N('T05-27'!AL26)+N('T06-27'!AL26)+N('T07-27'!AL26)+N('T08-27'!AL26))</f>
      </c>
      <c r="S26" s="28">
        <f>IF(B26="","",Q26-R26)</f>
      </c>
    </row>
    <row r="27" spans="1:19" x14ac:dyDescent="0.25">
      <c r="A27" s="15">
        <f>IF(B27="","",ROW()-4)</f>
      </c>
      <c r="B27" s="9">
        <f>IF('Học viên'!B27="","",'Học viên'!B27)</f>
      </c>
      <c r="C27" s="9">
        <f>IF('Học viên'!E27="","",'Học viên'!E27)</f>
      </c>
      <c r="D27" s="9">
        <f>IF('Học viên'!F27="","",'Học viên'!F27)</f>
      </c>
      <c r="E27" s="25">
        <f>IF(B27="","",N('T09-26'!AN27))</f>
      </c>
      <c r="F27" s="25">
        <f>IF(B27="","",N('T10-26'!AN27))</f>
      </c>
      <c r="G27" s="25">
        <f>IF(B27="","",N('T11-26'!AN27))</f>
      </c>
      <c r="H27" s="25">
        <f>IF(B27="","",N('T12-26'!AN27))</f>
      </c>
      <c r="I27" s="25">
        <f>IF(B27="","",N('T01-27'!AN27))</f>
      </c>
      <c r="J27" s="25">
        <f>IF(B27="","",N('T02-27'!AN27))</f>
      </c>
      <c r="K27" s="25">
        <f>IF(B27="","",N('T03-27'!AN27))</f>
      </c>
      <c r="L27" s="25">
        <f>IF(B27="","",N('T04-27'!AN27))</f>
      </c>
      <c r="M27" s="25">
        <f>IF(B27="","",N('T05-27'!AN27))</f>
      </c>
      <c r="N27" s="25">
        <f>IF(B27="","",N('T06-27'!AN27))</f>
      </c>
      <c r="O27" s="25">
        <f>IF(B27="","",N('T07-27'!AN27))</f>
      </c>
      <c r="P27" s="25">
        <f>IF(B27="","",N('T08-27'!AN27))</f>
      </c>
      <c r="Q27" s="25">
        <f>IF(B27="","",N('T09-26'!AK27)+N('T10-26'!AK27)+N('T11-26'!AK27)+N('T12-26'!AK27)+N('T01-27'!AK27)+N('T02-27'!AK27)+N('T03-27'!AK27)+N('T04-27'!AK27)+N('T05-27'!AK27)+N('T06-27'!AK27)+N('T07-27'!AK27)+N('T08-27'!AK27))</f>
      </c>
      <c r="R27" s="25">
        <f>IF(B27="","",N('T09-26'!AL27)+N('T10-26'!AL27)+N('T11-26'!AL27)+N('T12-26'!AL27)+N('T01-27'!AL27)+N('T02-27'!AL27)+N('T03-27'!AL27)+N('T04-27'!AL27)+N('T05-27'!AL27)+N('T06-27'!AL27)+N('T07-27'!AL27)+N('T08-27'!AL27))</f>
      </c>
      <c r="S27" s="25">
        <f>IF(B27="","",Q27-R27)</f>
      </c>
    </row>
    <row r="28" spans="1:19" x14ac:dyDescent="0.25">
      <c r="A28" s="20">
        <f>IF(B28="","",ROW()-4)</f>
      </c>
      <c r="B28" s="12">
        <f>IF('Học viên'!B28="","",'Học viên'!B28)</f>
      </c>
      <c r="C28" s="12">
        <f>IF('Học viên'!E28="","",'Học viên'!E28)</f>
      </c>
      <c r="D28" s="12">
        <f>IF('Học viên'!F28="","",'Học viên'!F28)</f>
      </c>
      <c r="E28" s="28">
        <f>IF(B28="","",N('T09-26'!AN28))</f>
      </c>
      <c r="F28" s="28">
        <f>IF(B28="","",N('T10-26'!AN28))</f>
      </c>
      <c r="G28" s="28">
        <f>IF(B28="","",N('T11-26'!AN28))</f>
      </c>
      <c r="H28" s="28">
        <f>IF(B28="","",N('T12-26'!AN28))</f>
      </c>
      <c r="I28" s="28">
        <f>IF(B28="","",N('T01-27'!AN28))</f>
      </c>
      <c r="J28" s="28">
        <f>IF(B28="","",N('T02-27'!AN28))</f>
      </c>
      <c r="K28" s="28">
        <f>IF(B28="","",N('T03-27'!AN28))</f>
      </c>
      <c r="L28" s="28">
        <f>IF(B28="","",N('T04-27'!AN28))</f>
      </c>
      <c r="M28" s="28">
        <f>IF(B28="","",N('T05-27'!AN28))</f>
      </c>
      <c r="N28" s="28">
        <f>IF(B28="","",N('T06-27'!AN28))</f>
      </c>
      <c r="O28" s="28">
        <f>IF(B28="","",N('T07-27'!AN28))</f>
      </c>
      <c r="P28" s="28">
        <f>IF(B28="","",N('T08-27'!AN28))</f>
      </c>
      <c r="Q28" s="28">
        <f>IF(B28="","",N('T09-26'!AK28)+N('T10-26'!AK28)+N('T11-26'!AK28)+N('T12-26'!AK28)+N('T01-27'!AK28)+N('T02-27'!AK28)+N('T03-27'!AK28)+N('T04-27'!AK28)+N('T05-27'!AK28)+N('T06-27'!AK28)+N('T07-27'!AK28)+N('T08-27'!AK28))</f>
      </c>
      <c r="R28" s="28">
        <f>IF(B28="","",N('T09-26'!AL28)+N('T10-26'!AL28)+N('T11-26'!AL28)+N('T12-26'!AL28)+N('T01-27'!AL28)+N('T02-27'!AL28)+N('T03-27'!AL28)+N('T04-27'!AL28)+N('T05-27'!AL28)+N('T06-27'!AL28)+N('T07-27'!AL28)+N('T08-27'!AL28))</f>
      </c>
      <c r="S28" s="28">
        <f>IF(B28="","",Q28-R28)</f>
      </c>
    </row>
    <row r="29" spans="1:19" x14ac:dyDescent="0.25">
      <c r="A29" s="15">
        <f>IF(B29="","",ROW()-4)</f>
      </c>
      <c r="B29" s="9">
        <f>IF('Học viên'!B29="","",'Học viên'!B29)</f>
      </c>
      <c r="C29" s="9">
        <f>IF('Học viên'!E29="","",'Học viên'!E29)</f>
      </c>
      <c r="D29" s="9">
        <f>IF('Học viên'!F29="","",'Học viên'!F29)</f>
      </c>
      <c r="E29" s="25">
        <f>IF(B29="","",N('T09-26'!AN29))</f>
      </c>
      <c r="F29" s="25">
        <f>IF(B29="","",N('T10-26'!AN29))</f>
      </c>
      <c r="G29" s="25">
        <f>IF(B29="","",N('T11-26'!AN29))</f>
      </c>
      <c r="H29" s="25">
        <f>IF(B29="","",N('T12-26'!AN29))</f>
      </c>
      <c r="I29" s="25">
        <f>IF(B29="","",N('T01-27'!AN29))</f>
      </c>
      <c r="J29" s="25">
        <f>IF(B29="","",N('T02-27'!AN29))</f>
      </c>
      <c r="K29" s="25">
        <f>IF(B29="","",N('T03-27'!AN29))</f>
      </c>
      <c r="L29" s="25">
        <f>IF(B29="","",N('T04-27'!AN29))</f>
      </c>
      <c r="M29" s="25">
        <f>IF(B29="","",N('T05-27'!AN29))</f>
      </c>
      <c r="N29" s="25">
        <f>IF(B29="","",N('T06-27'!AN29))</f>
      </c>
      <c r="O29" s="25">
        <f>IF(B29="","",N('T07-27'!AN29))</f>
      </c>
      <c r="P29" s="25">
        <f>IF(B29="","",N('T08-27'!AN29))</f>
      </c>
      <c r="Q29" s="25">
        <f>IF(B29="","",N('T09-26'!AK29)+N('T10-26'!AK29)+N('T11-26'!AK29)+N('T12-26'!AK29)+N('T01-27'!AK29)+N('T02-27'!AK29)+N('T03-27'!AK29)+N('T04-27'!AK29)+N('T05-27'!AK29)+N('T06-27'!AK29)+N('T07-27'!AK29)+N('T08-27'!AK29))</f>
      </c>
      <c r="R29" s="25">
        <f>IF(B29="","",N('T09-26'!AL29)+N('T10-26'!AL29)+N('T11-26'!AL29)+N('T12-26'!AL29)+N('T01-27'!AL29)+N('T02-27'!AL29)+N('T03-27'!AL29)+N('T04-27'!AL29)+N('T05-27'!AL29)+N('T06-27'!AL29)+N('T07-27'!AL29)+N('T08-27'!AL29))</f>
      </c>
      <c r="S29" s="25">
        <f>IF(B29="","",Q29-R29)</f>
      </c>
    </row>
    <row r="30" spans="1:19" x14ac:dyDescent="0.25">
      <c r="A30" s="20">
        <f>IF(B30="","",ROW()-4)</f>
      </c>
      <c r="B30" s="12">
        <f>IF('Học viên'!B30="","",'Học viên'!B30)</f>
      </c>
      <c r="C30" s="12">
        <f>IF('Học viên'!E30="","",'Học viên'!E30)</f>
      </c>
      <c r="D30" s="12">
        <f>IF('Học viên'!F30="","",'Học viên'!F30)</f>
      </c>
      <c r="E30" s="28">
        <f>IF(B30="","",N('T09-26'!AN30))</f>
      </c>
      <c r="F30" s="28">
        <f>IF(B30="","",N('T10-26'!AN30))</f>
      </c>
      <c r="G30" s="28">
        <f>IF(B30="","",N('T11-26'!AN30))</f>
      </c>
      <c r="H30" s="28">
        <f>IF(B30="","",N('T12-26'!AN30))</f>
      </c>
      <c r="I30" s="28">
        <f>IF(B30="","",N('T01-27'!AN30))</f>
      </c>
      <c r="J30" s="28">
        <f>IF(B30="","",N('T02-27'!AN30))</f>
      </c>
      <c r="K30" s="28">
        <f>IF(B30="","",N('T03-27'!AN30))</f>
      </c>
      <c r="L30" s="28">
        <f>IF(B30="","",N('T04-27'!AN30))</f>
      </c>
      <c r="M30" s="28">
        <f>IF(B30="","",N('T05-27'!AN30))</f>
      </c>
      <c r="N30" s="28">
        <f>IF(B30="","",N('T06-27'!AN30))</f>
      </c>
      <c r="O30" s="28">
        <f>IF(B30="","",N('T07-27'!AN30))</f>
      </c>
      <c r="P30" s="28">
        <f>IF(B30="","",N('T08-27'!AN30))</f>
      </c>
      <c r="Q30" s="28">
        <f>IF(B30="","",N('T09-26'!AK30)+N('T10-26'!AK30)+N('T11-26'!AK30)+N('T12-26'!AK30)+N('T01-27'!AK30)+N('T02-27'!AK30)+N('T03-27'!AK30)+N('T04-27'!AK30)+N('T05-27'!AK30)+N('T06-27'!AK30)+N('T07-27'!AK30)+N('T08-27'!AK30))</f>
      </c>
      <c r="R30" s="28">
        <f>IF(B30="","",N('T09-26'!AL30)+N('T10-26'!AL30)+N('T11-26'!AL30)+N('T12-26'!AL30)+N('T01-27'!AL30)+N('T02-27'!AL30)+N('T03-27'!AL30)+N('T04-27'!AL30)+N('T05-27'!AL30)+N('T06-27'!AL30)+N('T07-27'!AL30)+N('T08-27'!AL30))</f>
      </c>
      <c r="S30" s="28">
        <f>IF(B30="","",Q30-R30)</f>
      </c>
    </row>
    <row r="31" spans="1:19" x14ac:dyDescent="0.25">
      <c r="A31" s="15">
        <f>IF(B31="","",ROW()-4)</f>
      </c>
      <c r="B31" s="9">
        <f>IF('Học viên'!B31="","",'Học viên'!B31)</f>
      </c>
      <c r="C31" s="9">
        <f>IF('Học viên'!E31="","",'Học viên'!E31)</f>
      </c>
      <c r="D31" s="9">
        <f>IF('Học viên'!F31="","",'Học viên'!F31)</f>
      </c>
      <c r="E31" s="25">
        <f>IF(B31="","",N('T09-26'!AN31))</f>
      </c>
      <c r="F31" s="25">
        <f>IF(B31="","",N('T10-26'!AN31))</f>
      </c>
      <c r="G31" s="25">
        <f>IF(B31="","",N('T11-26'!AN31))</f>
      </c>
      <c r="H31" s="25">
        <f>IF(B31="","",N('T12-26'!AN31))</f>
      </c>
      <c r="I31" s="25">
        <f>IF(B31="","",N('T01-27'!AN31))</f>
      </c>
      <c r="J31" s="25">
        <f>IF(B31="","",N('T02-27'!AN31))</f>
      </c>
      <c r="K31" s="25">
        <f>IF(B31="","",N('T03-27'!AN31))</f>
      </c>
      <c r="L31" s="25">
        <f>IF(B31="","",N('T04-27'!AN31))</f>
      </c>
      <c r="M31" s="25">
        <f>IF(B31="","",N('T05-27'!AN31))</f>
      </c>
      <c r="N31" s="25">
        <f>IF(B31="","",N('T06-27'!AN31))</f>
      </c>
      <c r="O31" s="25">
        <f>IF(B31="","",N('T07-27'!AN31))</f>
      </c>
      <c r="P31" s="25">
        <f>IF(B31="","",N('T08-27'!AN31))</f>
      </c>
      <c r="Q31" s="25">
        <f>IF(B31="","",N('T09-26'!AK31)+N('T10-26'!AK31)+N('T11-26'!AK31)+N('T12-26'!AK31)+N('T01-27'!AK31)+N('T02-27'!AK31)+N('T03-27'!AK31)+N('T04-27'!AK31)+N('T05-27'!AK31)+N('T06-27'!AK31)+N('T07-27'!AK31)+N('T08-27'!AK31))</f>
      </c>
      <c r="R31" s="25">
        <f>IF(B31="","",N('T09-26'!AL31)+N('T10-26'!AL31)+N('T11-26'!AL31)+N('T12-26'!AL31)+N('T01-27'!AL31)+N('T02-27'!AL31)+N('T03-27'!AL31)+N('T04-27'!AL31)+N('T05-27'!AL31)+N('T06-27'!AL31)+N('T07-27'!AL31)+N('T08-27'!AL31))</f>
      </c>
      <c r="S31" s="25">
        <f>IF(B31="","",Q31-R31)</f>
      </c>
    </row>
    <row r="32" spans="1:19" x14ac:dyDescent="0.25">
      <c r="A32" s="20">
        <f>IF(B32="","",ROW()-4)</f>
      </c>
      <c r="B32" s="12">
        <f>IF('Học viên'!B32="","",'Học viên'!B32)</f>
      </c>
      <c r="C32" s="12">
        <f>IF('Học viên'!E32="","",'Học viên'!E32)</f>
      </c>
      <c r="D32" s="12">
        <f>IF('Học viên'!F32="","",'Học viên'!F32)</f>
      </c>
      <c r="E32" s="28">
        <f>IF(B32="","",N('T09-26'!AN32))</f>
      </c>
      <c r="F32" s="28">
        <f>IF(B32="","",N('T10-26'!AN32))</f>
      </c>
      <c r="G32" s="28">
        <f>IF(B32="","",N('T11-26'!AN32))</f>
      </c>
      <c r="H32" s="28">
        <f>IF(B32="","",N('T12-26'!AN32))</f>
      </c>
      <c r="I32" s="28">
        <f>IF(B32="","",N('T01-27'!AN32))</f>
      </c>
      <c r="J32" s="28">
        <f>IF(B32="","",N('T02-27'!AN32))</f>
      </c>
      <c r="K32" s="28">
        <f>IF(B32="","",N('T03-27'!AN32))</f>
      </c>
      <c r="L32" s="28">
        <f>IF(B32="","",N('T04-27'!AN32))</f>
      </c>
      <c r="M32" s="28">
        <f>IF(B32="","",N('T05-27'!AN32))</f>
      </c>
      <c r="N32" s="28">
        <f>IF(B32="","",N('T06-27'!AN32))</f>
      </c>
      <c r="O32" s="28">
        <f>IF(B32="","",N('T07-27'!AN32))</f>
      </c>
      <c r="P32" s="28">
        <f>IF(B32="","",N('T08-27'!AN32))</f>
      </c>
      <c r="Q32" s="28">
        <f>IF(B32="","",N('T09-26'!AK32)+N('T10-26'!AK32)+N('T11-26'!AK32)+N('T12-26'!AK32)+N('T01-27'!AK32)+N('T02-27'!AK32)+N('T03-27'!AK32)+N('T04-27'!AK32)+N('T05-27'!AK32)+N('T06-27'!AK32)+N('T07-27'!AK32)+N('T08-27'!AK32))</f>
      </c>
      <c r="R32" s="28">
        <f>IF(B32="","",N('T09-26'!AL32)+N('T10-26'!AL32)+N('T11-26'!AL32)+N('T12-26'!AL32)+N('T01-27'!AL32)+N('T02-27'!AL32)+N('T03-27'!AL32)+N('T04-27'!AL32)+N('T05-27'!AL32)+N('T06-27'!AL32)+N('T07-27'!AL32)+N('T08-27'!AL32))</f>
      </c>
      <c r="S32" s="28">
        <f>IF(B32="","",Q32-R32)</f>
      </c>
    </row>
    <row r="33" spans="1:19" x14ac:dyDescent="0.25">
      <c r="A33" s="15">
        <f>IF(B33="","",ROW()-4)</f>
      </c>
      <c r="B33" s="9">
        <f>IF('Học viên'!B33="","",'Học viên'!B33)</f>
      </c>
      <c r="C33" s="9">
        <f>IF('Học viên'!E33="","",'Học viên'!E33)</f>
      </c>
      <c r="D33" s="9">
        <f>IF('Học viên'!F33="","",'Học viên'!F33)</f>
      </c>
      <c r="E33" s="25">
        <f>IF(B33="","",N('T09-26'!AN33))</f>
      </c>
      <c r="F33" s="25">
        <f>IF(B33="","",N('T10-26'!AN33))</f>
      </c>
      <c r="G33" s="25">
        <f>IF(B33="","",N('T11-26'!AN33))</f>
      </c>
      <c r="H33" s="25">
        <f>IF(B33="","",N('T12-26'!AN33))</f>
      </c>
      <c r="I33" s="25">
        <f>IF(B33="","",N('T01-27'!AN33))</f>
      </c>
      <c r="J33" s="25">
        <f>IF(B33="","",N('T02-27'!AN33))</f>
      </c>
      <c r="K33" s="25">
        <f>IF(B33="","",N('T03-27'!AN33))</f>
      </c>
      <c r="L33" s="25">
        <f>IF(B33="","",N('T04-27'!AN33))</f>
      </c>
      <c r="M33" s="25">
        <f>IF(B33="","",N('T05-27'!AN33))</f>
      </c>
      <c r="N33" s="25">
        <f>IF(B33="","",N('T06-27'!AN33))</f>
      </c>
      <c r="O33" s="25">
        <f>IF(B33="","",N('T07-27'!AN33))</f>
      </c>
      <c r="P33" s="25">
        <f>IF(B33="","",N('T08-27'!AN33))</f>
      </c>
      <c r="Q33" s="25">
        <f>IF(B33="","",N('T09-26'!AK33)+N('T10-26'!AK33)+N('T11-26'!AK33)+N('T12-26'!AK33)+N('T01-27'!AK33)+N('T02-27'!AK33)+N('T03-27'!AK33)+N('T04-27'!AK33)+N('T05-27'!AK33)+N('T06-27'!AK33)+N('T07-27'!AK33)+N('T08-27'!AK33))</f>
      </c>
      <c r="R33" s="25">
        <f>IF(B33="","",N('T09-26'!AL33)+N('T10-26'!AL33)+N('T11-26'!AL33)+N('T12-26'!AL33)+N('T01-27'!AL33)+N('T02-27'!AL33)+N('T03-27'!AL33)+N('T04-27'!AL33)+N('T05-27'!AL33)+N('T06-27'!AL33)+N('T07-27'!AL33)+N('T08-27'!AL33))</f>
      </c>
      <c r="S33" s="25">
        <f>IF(B33="","",Q33-R33)</f>
      </c>
    </row>
    <row r="34" spans="1:19" x14ac:dyDescent="0.25">
      <c r="A34" s="20">
        <f>IF(B34="","",ROW()-4)</f>
      </c>
      <c r="B34" s="12">
        <f>IF('Học viên'!B34="","",'Học viên'!B34)</f>
      </c>
      <c r="C34" s="12">
        <f>IF('Học viên'!E34="","",'Học viên'!E34)</f>
      </c>
      <c r="D34" s="12">
        <f>IF('Học viên'!F34="","",'Học viên'!F34)</f>
      </c>
      <c r="E34" s="28">
        <f>IF(B34="","",N('T09-26'!AN34))</f>
      </c>
      <c r="F34" s="28">
        <f>IF(B34="","",N('T10-26'!AN34))</f>
      </c>
      <c r="G34" s="28">
        <f>IF(B34="","",N('T11-26'!AN34))</f>
      </c>
      <c r="H34" s="28">
        <f>IF(B34="","",N('T12-26'!AN34))</f>
      </c>
      <c r="I34" s="28">
        <f>IF(B34="","",N('T01-27'!AN34))</f>
      </c>
      <c r="J34" s="28">
        <f>IF(B34="","",N('T02-27'!AN34))</f>
      </c>
      <c r="K34" s="28">
        <f>IF(B34="","",N('T03-27'!AN34))</f>
      </c>
      <c r="L34" s="28">
        <f>IF(B34="","",N('T04-27'!AN34))</f>
      </c>
      <c r="M34" s="28">
        <f>IF(B34="","",N('T05-27'!AN34))</f>
      </c>
      <c r="N34" s="28">
        <f>IF(B34="","",N('T06-27'!AN34))</f>
      </c>
      <c r="O34" s="28">
        <f>IF(B34="","",N('T07-27'!AN34))</f>
      </c>
      <c r="P34" s="28">
        <f>IF(B34="","",N('T08-27'!AN34))</f>
      </c>
      <c r="Q34" s="28">
        <f>IF(B34="","",N('T09-26'!AK34)+N('T10-26'!AK34)+N('T11-26'!AK34)+N('T12-26'!AK34)+N('T01-27'!AK34)+N('T02-27'!AK34)+N('T03-27'!AK34)+N('T04-27'!AK34)+N('T05-27'!AK34)+N('T06-27'!AK34)+N('T07-27'!AK34)+N('T08-27'!AK34))</f>
      </c>
      <c r="R34" s="28">
        <f>IF(B34="","",N('T09-26'!AL34)+N('T10-26'!AL34)+N('T11-26'!AL34)+N('T12-26'!AL34)+N('T01-27'!AL34)+N('T02-27'!AL34)+N('T03-27'!AL34)+N('T04-27'!AL34)+N('T05-27'!AL34)+N('T06-27'!AL34)+N('T07-27'!AL34)+N('T08-27'!AL34))</f>
      </c>
      <c r="S34" s="28">
        <f>IF(B34="","",Q34-R34)</f>
      </c>
    </row>
    <row r="35" spans="1:19" x14ac:dyDescent="0.25">
      <c r="A35" s="15">
        <f>IF(B35="","",ROW()-4)</f>
      </c>
      <c r="B35" s="9">
        <f>IF('Học viên'!B35="","",'Học viên'!B35)</f>
      </c>
      <c r="C35" s="9">
        <f>IF('Học viên'!E35="","",'Học viên'!E35)</f>
      </c>
      <c r="D35" s="9">
        <f>IF('Học viên'!F35="","",'Học viên'!F35)</f>
      </c>
      <c r="E35" s="25">
        <f>IF(B35="","",N('T09-26'!AN35))</f>
      </c>
      <c r="F35" s="25">
        <f>IF(B35="","",N('T10-26'!AN35))</f>
      </c>
      <c r="G35" s="25">
        <f>IF(B35="","",N('T11-26'!AN35))</f>
      </c>
      <c r="H35" s="25">
        <f>IF(B35="","",N('T12-26'!AN35))</f>
      </c>
      <c r="I35" s="25">
        <f>IF(B35="","",N('T01-27'!AN35))</f>
      </c>
      <c r="J35" s="25">
        <f>IF(B35="","",N('T02-27'!AN35))</f>
      </c>
      <c r="K35" s="25">
        <f>IF(B35="","",N('T03-27'!AN35))</f>
      </c>
      <c r="L35" s="25">
        <f>IF(B35="","",N('T04-27'!AN35))</f>
      </c>
      <c r="M35" s="25">
        <f>IF(B35="","",N('T05-27'!AN35))</f>
      </c>
      <c r="N35" s="25">
        <f>IF(B35="","",N('T06-27'!AN35))</f>
      </c>
      <c r="O35" s="25">
        <f>IF(B35="","",N('T07-27'!AN35))</f>
      </c>
      <c r="P35" s="25">
        <f>IF(B35="","",N('T08-27'!AN35))</f>
      </c>
      <c r="Q35" s="25">
        <f>IF(B35="","",N('T09-26'!AK35)+N('T10-26'!AK35)+N('T11-26'!AK35)+N('T12-26'!AK35)+N('T01-27'!AK35)+N('T02-27'!AK35)+N('T03-27'!AK35)+N('T04-27'!AK35)+N('T05-27'!AK35)+N('T06-27'!AK35)+N('T07-27'!AK35)+N('T08-27'!AK35))</f>
      </c>
      <c r="R35" s="25">
        <f>IF(B35="","",N('T09-26'!AL35)+N('T10-26'!AL35)+N('T11-26'!AL35)+N('T12-26'!AL35)+N('T01-27'!AL35)+N('T02-27'!AL35)+N('T03-27'!AL35)+N('T04-27'!AL35)+N('T05-27'!AL35)+N('T06-27'!AL35)+N('T07-27'!AL35)+N('T08-27'!AL35))</f>
      </c>
      <c r="S35" s="25">
        <f>IF(B35="","",Q35-R35)</f>
      </c>
    </row>
    <row r="36" spans="1:19" x14ac:dyDescent="0.25">
      <c r="A36" s="20">
        <f>IF(B36="","",ROW()-4)</f>
      </c>
      <c r="B36" s="12">
        <f>IF('Học viên'!B36="","",'Học viên'!B36)</f>
      </c>
      <c r="C36" s="12">
        <f>IF('Học viên'!E36="","",'Học viên'!E36)</f>
      </c>
      <c r="D36" s="12">
        <f>IF('Học viên'!F36="","",'Học viên'!F36)</f>
      </c>
      <c r="E36" s="28">
        <f>IF(B36="","",N('T09-26'!AN36))</f>
      </c>
      <c r="F36" s="28">
        <f>IF(B36="","",N('T10-26'!AN36))</f>
      </c>
      <c r="G36" s="28">
        <f>IF(B36="","",N('T11-26'!AN36))</f>
      </c>
      <c r="H36" s="28">
        <f>IF(B36="","",N('T12-26'!AN36))</f>
      </c>
      <c r="I36" s="28">
        <f>IF(B36="","",N('T01-27'!AN36))</f>
      </c>
      <c r="J36" s="28">
        <f>IF(B36="","",N('T02-27'!AN36))</f>
      </c>
      <c r="K36" s="28">
        <f>IF(B36="","",N('T03-27'!AN36))</f>
      </c>
      <c r="L36" s="28">
        <f>IF(B36="","",N('T04-27'!AN36))</f>
      </c>
      <c r="M36" s="28">
        <f>IF(B36="","",N('T05-27'!AN36))</f>
      </c>
      <c r="N36" s="28">
        <f>IF(B36="","",N('T06-27'!AN36))</f>
      </c>
      <c r="O36" s="28">
        <f>IF(B36="","",N('T07-27'!AN36))</f>
      </c>
      <c r="P36" s="28">
        <f>IF(B36="","",N('T08-27'!AN36))</f>
      </c>
      <c r="Q36" s="28">
        <f>IF(B36="","",N('T09-26'!AK36)+N('T10-26'!AK36)+N('T11-26'!AK36)+N('T12-26'!AK36)+N('T01-27'!AK36)+N('T02-27'!AK36)+N('T03-27'!AK36)+N('T04-27'!AK36)+N('T05-27'!AK36)+N('T06-27'!AK36)+N('T07-27'!AK36)+N('T08-27'!AK36))</f>
      </c>
      <c r="R36" s="28">
        <f>IF(B36="","",N('T09-26'!AL36)+N('T10-26'!AL36)+N('T11-26'!AL36)+N('T12-26'!AL36)+N('T01-27'!AL36)+N('T02-27'!AL36)+N('T03-27'!AL36)+N('T04-27'!AL36)+N('T05-27'!AL36)+N('T06-27'!AL36)+N('T07-27'!AL36)+N('T08-27'!AL36))</f>
      </c>
      <c r="S36" s="28">
        <f>IF(B36="","",Q36-R36)</f>
      </c>
    </row>
    <row r="37" spans="1:19" x14ac:dyDescent="0.25">
      <c r="A37" s="15">
        <f>IF(B37="","",ROW()-4)</f>
      </c>
      <c r="B37" s="9">
        <f>IF('Học viên'!B37="","",'Học viên'!B37)</f>
      </c>
      <c r="C37" s="9">
        <f>IF('Học viên'!E37="","",'Học viên'!E37)</f>
      </c>
      <c r="D37" s="9">
        <f>IF('Học viên'!F37="","",'Học viên'!F37)</f>
      </c>
      <c r="E37" s="25">
        <f>IF(B37="","",N('T09-26'!AN37))</f>
      </c>
      <c r="F37" s="25">
        <f>IF(B37="","",N('T10-26'!AN37))</f>
      </c>
      <c r="G37" s="25">
        <f>IF(B37="","",N('T11-26'!AN37))</f>
      </c>
      <c r="H37" s="25">
        <f>IF(B37="","",N('T12-26'!AN37))</f>
      </c>
      <c r="I37" s="25">
        <f>IF(B37="","",N('T01-27'!AN37))</f>
      </c>
      <c r="J37" s="25">
        <f>IF(B37="","",N('T02-27'!AN37))</f>
      </c>
      <c r="K37" s="25">
        <f>IF(B37="","",N('T03-27'!AN37))</f>
      </c>
      <c r="L37" s="25">
        <f>IF(B37="","",N('T04-27'!AN37))</f>
      </c>
      <c r="M37" s="25">
        <f>IF(B37="","",N('T05-27'!AN37))</f>
      </c>
      <c r="N37" s="25">
        <f>IF(B37="","",N('T06-27'!AN37))</f>
      </c>
      <c r="O37" s="25">
        <f>IF(B37="","",N('T07-27'!AN37))</f>
      </c>
      <c r="P37" s="25">
        <f>IF(B37="","",N('T08-27'!AN37))</f>
      </c>
      <c r="Q37" s="25">
        <f>IF(B37="","",N('T09-26'!AK37)+N('T10-26'!AK37)+N('T11-26'!AK37)+N('T12-26'!AK37)+N('T01-27'!AK37)+N('T02-27'!AK37)+N('T03-27'!AK37)+N('T04-27'!AK37)+N('T05-27'!AK37)+N('T06-27'!AK37)+N('T07-27'!AK37)+N('T08-27'!AK37))</f>
      </c>
      <c r="R37" s="25">
        <f>IF(B37="","",N('T09-26'!AL37)+N('T10-26'!AL37)+N('T11-26'!AL37)+N('T12-26'!AL37)+N('T01-27'!AL37)+N('T02-27'!AL37)+N('T03-27'!AL37)+N('T04-27'!AL37)+N('T05-27'!AL37)+N('T06-27'!AL37)+N('T07-27'!AL37)+N('T08-27'!AL37))</f>
      </c>
      <c r="S37" s="25">
        <f>IF(B37="","",Q37-R37)</f>
      </c>
    </row>
    <row r="38" spans="1:19" x14ac:dyDescent="0.25">
      <c r="A38" s="20">
        <f>IF(B38="","",ROW()-4)</f>
      </c>
      <c r="B38" s="12">
        <f>IF('Học viên'!B38="","",'Học viên'!B38)</f>
      </c>
      <c r="C38" s="12">
        <f>IF('Học viên'!E38="","",'Học viên'!E38)</f>
      </c>
      <c r="D38" s="12">
        <f>IF('Học viên'!F38="","",'Học viên'!F38)</f>
      </c>
      <c r="E38" s="28">
        <f>IF(B38="","",N('T09-26'!AN38))</f>
      </c>
      <c r="F38" s="28">
        <f>IF(B38="","",N('T10-26'!AN38))</f>
      </c>
      <c r="G38" s="28">
        <f>IF(B38="","",N('T11-26'!AN38))</f>
      </c>
      <c r="H38" s="28">
        <f>IF(B38="","",N('T12-26'!AN38))</f>
      </c>
      <c r="I38" s="28">
        <f>IF(B38="","",N('T01-27'!AN38))</f>
      </c>
      <c r="J38" s="28">
        <f>IF(B38="","",N('T02-27'!AN38))</f>
      </c>
      <c r="K38" s="28">
        <f>IF(B38="","",N('T03-27'!AN38))</f>
      </c>
      <c r="L38" s="28">
        <f>IF(B38="","",N('T04-27'!AN38))</f>
      </c>
      <c r="M38" s="28">
        <f>IF(B38="","",N('T05-27'!AN38))</f>
      </c>
      <c r="N38" s="28">
        <f>IF(B38="","",N('T06-27'!AN38))</f>
      </c>
      <c r="O38" s="28">
        <f>IF(B38="","",N('T07-27'!AN38))</f>
      </c>
      <c r="P38" s="28">
        <f>IF(B38="","",N('T08-27'!AN38))</f>
      </c>
      <c r="Q38" s="28">
        <f>IF(B38="","",N('T09-26'!AK38)+N('T10-26'!AK38)+N('T11-26'!AK38)+N('T12-26'!AK38)+N('T01-27'!AK38)+N('T02-27'!AK38)+N('T03-27'!AK38)+N('T04-27'!AK38)+N('T05-27'!AK38)+N('T06-27'!AK38)+N('T07-27'!AK38)+N('T08-27'!AK38))</f>
      </c>
      <c r="R38" s="28">
        <f>IF(B38="","",N('T09-26'!AL38)+N('T10-26'!AL38)+N('T11-26'!AL38)+N('T12-26'!AL38)+N('T01-27'!AL38)+N('T02-27'!AL38)+N('T03-27'!AL38)+N('T04-27'!AL38)+N('T05-27'!AL38)+N('T06-27'!AL38)+N('T07-27'!AL38)+N('T08-27'!AL38))</f>
      </c>
      <c r="S38" s="28">
        <f>IF(B38="","",Q38-R38)</f>
      </c>
    </row>
    <row r="39" spans="1:19" x14ac:dyDescent="0.25">
      <c r="A39" s="15">
        <f>IF(B39="","",ROW()-4)</f>
      </c>
      <c r="B39" s="9">
        <f>IF('Học viên'!B39="","",'Học viên'!B39)</f>
      </c>
      <c r="C39" s="9">
        <f>IF('Học viên'!E39="","",'Học viên'!E39)</f>
      </c>
      <c r="D39" s="9">
        <f>IF('Học viên'!F39="","",'Học viên'!F39)</f>
      </c>
      <c r="E39" s="25">
        <f>IF(B39="","",N('T09-26'!AN39))</f>
      </c>
      <c r="F39" s="25">
        <f>IF(B39="","",N('T10-26'!AN39))</f>
      </c>
      <c r="G39" s="25">
        <f>IF(B39="","",N('T11-26'!AN39))</f>
      </c>
      <c r="H39" s="25">
        <f>IF(B39="","",N('T12-26'!AN39))</f>
      </c>
      <c r="I39" s="25">
        <f>IF(B39="","",N('T01-27'!AN39))</f>
      </c>
      <c r="J39" s="25">
        <f>IF(B39="","",N('T02-27'!AN39))</f>
      </c>
      <c r="K39" s="25">
        <f>IF(B39="","",N('T03-27'!AN39))</f>
      </c>
      <c r="L39" s="25">
        <f>IF(B39="","",N('T04-27'!AN39))</f>
      </c>
      <c r="M39" s="25">
        <f>IF(B39="","",N('T05-27'!AN39))</f>
      </c>
      <c r="N39" s="25">
        <f>IF(B39="","",N('T06-27'!AN39))</f>
      </c>
      <c r="O39" s="25">
        <f>IF(B39="","",N('T07-27'!AN39))</f>
      </c>
      <c r="P39" s="25">
        <f>IF(B39="","",N('T08-27'!AN39))</f>
      </c>
      <c r="Q39" s="25">
        <f>IF(B39="","",N('T09-26'!AK39)+N('T10-26'!AK39)+N('T11-26'!AK39)+N('T12-26'!AK39)+N('T01-27'!AK39)+N('T02-27'!AK39)+N('T03-27'!AK39)+N('T04-27'!AK39)+N('T05-27'!AK39)+N('T06-27'!AK39)+N('T07-27'!AK39)+N('T08-27'!AK39))</f>
      </c>
      <c r="R39" s="25">
        <f>IF(B39="","",N('T09-26'!AL39)+N('T10-26'!AL39)+N('T11-26'!AL39)+N('T12-26'!AL39)+N('T01-27'!AL39)+N('T02-27'!AL39)+N('T03-27'!AL39)+N('T04-27'!AL39)+N('T05-27'!AL39)+N('T06-27'!AL39)+N('T07-27'!AL39)+N('T08-27'!AL39))</f>
      </c>
      <c r="S39" s="25">
        <f>IF(B39="","",Q39-R39)</f>
      </c>
    </row>
    <row r="40" spans="1:19" x14ac:dyDescent="0.25">
      <c r="A40" s="20">
        <f>IF(B40="","",ROW()-4)</f>
      </c>
      <c r="B40" s="12">
        <f>IF('Học viên'!B40="","",'Học viên'!B40)</f>
      </c>
      <c r="C40" s="12">
        <f>IF('Học viên'!E40="","",'Học viên'!E40)</f>
      </c>
      <c r="D40" s="12">
        <f>IF('Học viên'!F40="","",'Học viên'!F40)</f>
      </c>
      <c r="E40" s="28">
        <f>IF(B40="","",N('T09-26'!AN40))</f>
      </c>
      <c r="F40" s="28">
        <f>IF(B40="","",N('T10-26'!AN40))</f>
      </c>
      <c r="G40" s="28">
        <f>IF(B40="","",N('T11-26'!AN40))</f>
      </c>
      <c r="H40" s="28">
        <f>IF(B40="","",N('T12-26'!AN40))</f>
      </c>
      <c r="I40" s="28">
        <f>IF(B40="","",N('T01-27'!AN40))</f>
      </c>
      <c r="J40" s="28">
        <f>IF(B40="","",N('T02-27'!AN40))</f>
      </c>
      <c r="K40" s="28">
        <f>IF(B40="","",N('T03-27'!AN40))</f>
      </c>
      <c r="L40" s="28">
        <f>IF(B40="","",N('T04-27'!AN40))</f>
      </c>
      <c r="M40" s="28">
        <f>IF(B40="","",N('T05-27'!AN40))</f>
      </c>
      <c r="N40" s="28">
        <f>IF(B40="","",N('T06-27'!AN40))</f>
      </c>
      <c r="O40" s="28">
        <f>IF(B40="","",N('T07-27'!AN40))</f>
      </c>
      <c r="P40" s="28">
        <f>IF(B40="","",N('T08-27'!AN40))</f>
      </c>
      <c r="Q40" s="28">
        <f>IF(B40="","",N('T09-26'!AK40)+N('T10-26'!AK40)+N('T11-26'!AK40)+N('T12-26'!AK40)+N('T01-27'!AK40)+N('T02-27'!AK40)+N('T03-27'!AK40)+N('T04-27'!AK40)+N('T05-27'!AK40)+N('T06-27'!AK40)+N('T07-27'!AK40)+N('T08-27'!AK40))</f>
      </c>
      <c r="R40" s="28">
        <f>IF(B40="","",N('T09-26'!AL40)+N('T10-26'!AL40)+N('T11-26'!AL40)+N('T12-26'!AL40)+N('T01-27'!AL40)+N('T02-27'!AL40)+N('T03-27'!AL40)+N('T04-27'!AL40)+N('T05-27'!AL40)+N('T06-27'!AL40)+N('T07-27'!AL40)+N('T08-27'!AL40))</f>
      </c>
      <c r="S40" s="28">
        <f>IF(B40="","",Q40-R40)</f>
      </c>
    </row>
    <row r="41" spans="1:19" x14ac:dyDescent="0.25">
      <c r="A41" s="15">
        <f>IF(B41="","",ROW()-4)</f>
      </c>
      <c r="B41" s="9">
        <f>IF('Học viên'!B41="","",'Học viên'!B41)</f>
      </c>
      <c r="C41" s="9">
        <f>IF('Học viên'!E41="","",'Học viên'!E41)</f>
      </c>
      <c r="D41" s="9">
        <f>IF('Học viên'!F41="","",'Học viên'!F41)</f>
      </c>
      <c r="E41" s="25">
        <f>IF(B41="","",N('T09-26'!AN41))</f>
      </c>
      <c r="F41" s="25">
        <f>IF(B41="","",N('T10-26'!AN41))</f>
      </c>
      <c r="G41" s="25">
        <f>IF(B41="","",N('T11-26'!AN41))</f>
      </c>
      <c r="H41" s="25">
        <f>IF(B41="","",N('T12-26'!AN41))</f>
      </c>
      <c r="I41" s="25">
        <f>IF(B41="","",N('T01-27'!AN41))</f>
      </c>
      <c r="J41" s="25">
        <f>IF(B41="","",N('T02-27'!AN41))</f>
      </c>
      <c r="K41" s="25">
        <f>IF(B41="","",N('T03-27'!AN41))</f>
      </c>
      <c r="L41" s="25">
        <f>IF(B41="","",N('T04-27'!AN41))</f>
      </c>
      <c r="M41" s="25">
        <f>IF(B41="","",N('T05-27'!AN41))</f>
      </c>
      <c r="N41" s="25">
        <f>IF(B41="","",N('T06-27'!AN41))</f>
      </c>
      <c r="O41" s="25">
        <f>IF(B41="","",N('T07-27'!AN41))</f>
      </c>
      <c r="P41" s="25">
        <f>IF(B41="","",N('T08-27'!AN41))</f>
      </c>
      <c r="Q41" s="25">
        <f>IF(B41="","",N('T09-26'!AK41)+N('T10-26'!AK41)+N('T11-26'!AK41)+N('T12-26'!AK41)+N('T01-27'!AK41)+N('T02-27'!AK41)+N('T03-27'!AK41)+N('T04-27'!AK41)+N('T05-27'!AK41)+N('T06-27'!AK41)+N('T07-27'!AK41)+N('T08-27'!AK41))</f>
      </c>
      <c r="R41" s="25">
        <f>IF(B41="","",N('T09-26'!AL41)+N('T10-26'!AL41)+N('T11-26'!AL41)+N('T12-26'!AL41)+N('T01-27'!AL41)+N('T02-27'!AL41)+N('T03-27'!AL41)+N('T04-27'!AL41)+N('T05-27'!AL41)+N('T06-27'!AL41)+N('T07-27'!AL41)+N('T08-27'!AL41))</f>
      </c>
      <c r="S41" s="25">
        <f>IF(B41="","",Q41-R41)</f>
      </c>
    </row>
    <row r="42" spans="1:19" x14ac:dyDescent="0.25">
      <c r="A42" s="20">
        <f>IF(B42="","",ROW()-4)</f>
      </c>
      <c r="B42" s="12">
        <f>IF('Học viên'!B42="","",'Học viên'!B42)</f>
      </c>
      <c r="C42" s="12">
        <f>IF('Học viên'!E42="","",'Học viên'!E42)</f>
      </c>
      <c r="D42" s="12">
        <f>IF('Học viên'!F42="","",'Học viên'!F42)</f>
      </c>
      <c r="E42" s="28">
        <f>IF(B42="","",N('T09-26'!AN42))</f>
      </c>
      <c r="F42" s="28">
        <f>IF(B42="","",N('T10-26'!AN42))</f>
      </c>
      <c r="G42" s="28">
        <f>IF(B42="","",N('T11-26'!AN42))</f>
      </c>
      <c r="H42" s="28">
        <f>IF(B42="","",N('T12-26'!AN42))</f>
      </c>
      <c r="I42" s="28">
        <f>IF(B42="","",N('T01-27'!AN42))</f>
      </c>
      <c r="J42" s="28">
        <f>IF(B42="","",N('T02-27'!AN42))</f>
      </c>
      <c r="K42" s="28">
        <f>IF(B42="","",N('T03-27'!AN42))</f>
      </c>
      <c r="L42" s="28">
        <f>IF(B42="","",N('T04-27'!AN42))</f>
      </c>
      <c r="M42" s="28">
        <f>IF(B42="","",N('T05-27'!AN42))</f>
      </c>
      <c r="N42" s="28">
        <f>IF(B42="","",N('T06-27'!AN42))</f>
      </c>
      <c r="O42" s="28">
        <f>IF(B42="","",N('T07-27'!AN42))</f>
      </c>
      <c r="P42" s="28">
        <f>IF(B42="","",N('T08-27'!AN42))</f>
      </c>
      <c r="Q42" s="28">
        <f>IF(B42="","",N('T09-26'!AK42)+N('T10-26'!AK42)+N('T11-26'!AK42)+N('T12-26'!AK42)+N('T01-27'!AK42)+N('T02-27'!AK42)+N('T03-27'!AK42)+N('T04-27'!AK42)+N('T05-27'!AK42)+N('T06-27'!AK42)+N('T07-27'!AK42)+N('T08-27'!AK42))</f>
      </c>
      <c r="R42" s="28">
        <f>IF(B42="","",N('T09-26'!AL42)+N('T10-26'!AL42)+N('T11-26'!AL42)+N('T12-26'!AL42)+N('T01-27'!AL42)+N('T02-27'!AL42)+N('T03-27'!AL42)+N('T04-27'!AL42)+N('T05-27'!AL42)+N('T06-27'!AL42)+N('T07-27'!AL42)+N('T08-27'!AL42))</f>
      </c>
      <c r="S42" s="28">
        <f>IF(B42="","",Q42-R42)</f>
      </c>
    </row>
    <row r="43" spans="1:19" x14ac:dyDescent="0.25">
      <c r="A43" s="15">
        <f>IF(B43="","",ROW()-4)</f>
      </c>
      <c r="B43" s="9">
        <f>IF('Học viên'!B43="","",'Học viên'!B43)</f>
      </c>
      <c r="C43" s="9">
        <f>IF('Học viên'!E43="","",'Học viên'!E43)</f>
      </c>
      <c r="D43" s="9">
        <f>IF('Học viên'!F43="","",'Học viên'!F43)</f>
      </c>
      <c r="E43" s="25">
        <f>IF(B43="","",N('T09-26'!AN43))</f>
      </c>
      <c r="F43" s="25">
        <f>IF(B43="","",N('T10-26'!AN43))</f>
      </c>
      <c r="G43" s="25">
        <f>IF(B43="","",N('T11-26'!AN43))</f>
      </c>
      <c r="H43" s="25">
        <f>IF(B43="","",N('T12-26'!AN43))</f>
      </c>
      <c r="I43" s="25">
        <f>IF(B43="","",N('T01-27'!AN43))</f>
      </c>
      <c r="J43" s="25">
        <f>IF(B43="","",N('T02-27'!AN43))</f>
      </c>
      <c r="K43" s="25">
        <f>IF(B43="","",N('T03-27'!AN43))</f>
      </c>
      <c r="L43" s="25">
        <f>IF(B43="","",N('T04-27'!AN43))</f>
      </c>
      <c r="M43" s="25">
        <f>IF(B43="","",N('T05-27'!AN43))</f>
      </c>
      <c r="N43" s="25">
        <f>IF(B43="","",N('T06-27'!AN43))</f>
      </c>
      <c r="O43" s="25">
        <f>IF(B43="","",N('T07-27'!AN43))</f>
      </c>
      <c r="P43" s="25">
        <f>IF(B43="","",N('T08-27'!AN43))</f>
      </c>
      <c r="Q43" s="25">
        <f>IF(B43="","",N('T09-26'!AK43)+N('T10-26'!AK43)+N('T11-26'!AK43)+N('T12-26'!AK43)+N('T01-27'!AK43)+N('T02-27'!AK43)+N('T03-27'!AK43)+N('T04-27'!AK43)+N('T05-27'!AK43)+N('T06-27'!AK43)+N('T07-27'!AK43)+N('T08-27'!AK43))</f>
      </c>
      <c r="R43" s="25">
        <f>IF(B43="","",N('T09-26'!AL43)+N('T10-26'!AL43)+N('T11-26'!AL43)+N('T12-26'!AL43)+N('T01-27'!AL43)+N('T02-27'!AL43)+N('T03-27'!AL43)+N('T04-27'!AL43)+N('T05-27'!AL43)+N('T06-27'!AL43)+N('T07-27'!AL43)+N('T08-27'!AL43))</f>
      </c>
      <c r="S43" s="25">
        <f>IF(B43="","",Q43-R43)</f>
      </c>
    </row>
    <row r="44" spans="1:19" x14ac:dyDescent="0.25">
      <c r="A44" s="20">
        <f>IF(B44="","",ROW()-4)</f>
      </c>
      <c r="B44" s="12">
        <f>IF('Học viên'!B44="","",'Học viên'!B44)</f>
      </c>
      <c r="C44" s="12">
        <f>IF('Học viên'!E44="","",'Học viên'!E44)</f>
      </c>
      <c r="D44" s="12">
        <f>IF('Học viên'!F44="","",'Học viên'!F44)</f>
      </c>
      <c r="E44" s="28">
        <f>IF(B44="","",N('T09-26'!AN44))</f>
      </c>
      <c r="F44" s="28">
        <f>IF(B44="","",N('T10-26'!AN44))</f>
      </c>
      <c r="G44" s="28">
        <f>IF(B44="","",N('T11-26'!AN44))</f>
      </c>
      <c r="H44" s="28">
        <f>IF(B44="","",N('T12-26'!AN44))</f>
      </c>
      <c r="I44" s="28">
        <f>IF(B44="","",N('T01-27'!AN44))</f>
      </c>
      <c r="J44" s="28">
        <f>IF(B44="","",N('T02-27'!AN44))</f>
      </c>
      <c r="K44" s="28">
        <f>IF(B44="","",N('T03-27'!AN44))</f>
      </c>
      <c r="L44" s="28">
        <f>IF(B44="","",N('T04-27'!AN44))</f>
      </c>
      <c r="M44" s="28">
        <f>IF(B44="","",N('T05-27'!AN44))</f>
      </c>
      <c r="N44" s="28">
        <f>IF(B44="","",N('T06-27'!AN44))</f>
      </c>
      <c r="O44" s="28">
        <f>IF(B44="","",N('T07-27'!AN44))</f>
      </c>
      <c r="P44" s="28">
        <f>IF(B44="","",N('T08-27'!AN44))</f>
      </c>
      <c r="Q44" s="28">
        <f>IF(B44="","",N('T09-26'!AK44)+N('T10-26'!AK44)+N('T11-26'!AK44)+N('T12-26'!AK44)+N('T01-27'!AK44)+N('T02-27'!AK44)+N('T03-27'!AK44)+N('T04-27'!AK44)+N('T05-27'!AK44)+N('T06-27'!AK44)+N('T07-27'!AK44)+N('T08-27'!AK44))</f>
      </c>
      <c r="R44" s="28">
        <f>IF(B44="","",N('T09-26'!AL44)+N('T10-26'!AL44)+N('T11-26'!AL44)+N('T12-26'!AL44)+N('T01-27'!AL44)+N('T02-27'!AL44)+N('T03-27'!AL44)+N('T04-27'!AL44)+N('T05-27'!AL44)+N('T06-27'!AL44)+N('T07-27'!AL44)+N('T08-27'!AL44))</f>
      </c>
      <c r="S44" s="28">
        <f>IF(B44="","",Q44-R44)</f>
      </c>
    </row>
    <row r="45" spans="1:19" x14ac:dyDescent="0.25">
      <c r="A45" s="15">
        <f>IF(B45="","",ROW()-4)</f>
      </c>
      <c r="B45" s="9">
        <f>IF('Học viên'!B45="","",'Học viên'!B45)</f>
      </c>
      <c r="C45" s="9">
        <f>IF('Học viên'!E45="","",'Học viên'!E45)</f>
      </c>
      <c r="D45" s="9">
        <f>IF('Học viên'!F45="","",'Học viên'!F45)</f>
      </c>
      <c r="E45" s="25">
        <f>IF(B45="","",N('T09-26'!AN45))</f>
      </c>
      <c r="F45" s="25">
        <f>IF(B45="","",N('T10-26'!AN45))</f>
      </c>
      <c r="G45" s="25">
        <f>IF(B45="","",N('T11-26'!AN45))</f>
      </c>
      <c r="H45" s="25">
        <f>IF(B45="","",N('T12-26'!AN45))</f>
      </c>
      <c r="I45" s="25">
        <f>IF(B45="","",N('T01-27'!AN45))</f>
      </c>
      <c r="J45" s="25">
        <f>IF(B45="","",N('T02-27'!AN45))</f>
      </c>
      <c r="K45" s="25">
        <f>IF(B45="","",N('T03-27'!AN45))</f>
      </c>
      <c r="L45" s="25">
        <f>IF(B45="","",N('T04-27'!AN45))</f>
      </c>
      <c r="M45" s="25">
        <f>IF(B45="","",N('T05-27'!AN45))</f>
      </c>
      <c r="N45" s="25">
        <f>IF(B45="","",N('T06-27'!AN45))</f>
      </c>
      <c r="O45" s="25">
        <f>IF(B45="","",N('T07-27'!AN45))</f>
      </c>
      <c r="P45" s="25">
        <f>IF(B45="","",N('T08-27'!AN45))</f>
      </c>
      <c r="Q45" s="25">
        <f>IF(B45="","",N('T09-26'!AK45)+N('T10-26'!AK45)+N('T11-26'!AK45)+N('T12-26'!AK45)+N('T01-27'!AK45)+N('T02-27'!AK45)+N('T03-27'!AK45)+N('T04-27'!AK45)+N('T05-27'!AK45)+N('T06-27'!AK45)+N('T07-27'!AK45)+N('T08-27'!AK45))</f>
      </c>
      <c r="R45" s="25">
        <f>IF(B45="","",N('T09-26'!AL45)+N('T10-26'!AL45)+N('T11-26'!AL45)+N('T12-26'!AL45)+N('T01-27'!AL45)+N('T02-27'!AL45)+N('T03-27'!AL45)+N('T04-27'!AL45)+N('T05-27'!AL45)+N('T06-27'!AL45)+N('T07-27'!AL45)+N('T08-27'!AL45))</f>
      </c>
      <c r="S45" s="25">
        <f>IF(B45="","",Q45-R45)</f>
      </c>
    </row>
    <row r="46" spans="1:19" x14ac:dyDescent="0.25">
      <c r="A46" s="20">
        <f>IF(B46="","",ROW()-4)</f>
      </c>
      <c r="B46" s="12">
        <f>IF('Học viên'!B46="","",'Học viên'!B46)</f>
      </c>
      <c r="C46" s="12">
        <f>IF('Học viên'!E46="","",'Học viên'!E46)</f>
      </c>
      <c r="D46" s="12">
        <f>IF('Học viên'!F46="","",'Học viên'!F46)</f>
      </c>
      <c r="E46" s="28">
        <f>IF(B46="","",N('T09-26'!AN46))</f>
      </c>
      <c r="F46" s="28">
        <f>IF(B46="","",N('T10-26'!AN46))</f>
      </c>
      <c r="G46" s="28">
        <f>IF(B46="","",N('T11-26'!AN46))</f>
      </c>
      <c r="H46" s="28">
        <f>IF(B46="","",N('T12-26'!AN46))</f>
      </c>
      <c r="I46" s="28">
        <f>IF(B46="","",N('T01-27'!AN46))</f>
      </c>
      <c r="J46" s="28">
        <f>IF(B46="","",N('T02-27'!AN46))</f>
      </c>
      <c r="K46" s="28">
        <f>IF(B46="","",N('T03-27'!AN46))</f>
      </c>
      <c r="L46" s="28">
        <f>IF(B46="","",N('T04-27'!AN46))</f>
      </c>
      <c r="M46" s="28">
        <f>IF(B46="","",N('T05-27'!AN46))</f>
      </c>
      <c r="N46" s="28">
        <f>IF(B46="","",N('T06-27'!AN46))</f>
      </c>
      <c r="O46" s="28">
        <f>IF(B46="","",N('T07-27'!AN46))</f>
      </c>
      <c r="P46" s="28">
        <f>IF(B46="","",N('T08-27'!AN46))</f>
      </c>
      <c r="Q46" s="28">
        <f>IF(B46="","",N('T09-26'!AK46)+N('T10-26'!AK46)+N('T11-26'!AK46)+N('T12-26'!AK46)+N('T01-27'!AK46)+N('T02-27'!AK46)+N('T03-27'!AK46)+N('T04-27'!AK46)+N('T05-27'!AK46)+N('T06-27'!AK46)+N('T07-27'!AK46)+N('T08-27'!AK46))</f>
      </c>
      <c r="R46" s="28">
        <f>IF(B46="","",N('T09-26'!AL46)+N('T10-26'!AL46)+N('T11-26'!AL46)+N('T12-26'!AL46)+N('T01-27'!AL46)+N('T02-27'!AL46)+N('T03-27'!AL46)+N('T04-27'!AL46)+N('T05-27'!AL46)+N('T06-27'!AL46)+N('T07-27'!AL46)+N('T08-27'!AL46))</f>
      </c>
      <c r="S46" s="28">
        <f>IF(B46="","",Q46-R46)</f>
      </c>
    </row>
    <row r="47" spans="1:19" x14ac:dyDescent="0.25">
      <c r="A47" s="15">
        <f>IF(B47="","",ROW()-4)</f>
      </c>
      <c r="B47" s="9">
        <f>IF('Học viên'!B47="","",'Học viên'!B47)</f>
      </c>
      <c r="C47" s="9">
        <f>IF('Học viên'!E47="","",'Học viên'!E47)</f>
      </c>
      <c r="D47" s="9">
        <f>IF('Học viên'!F47="","",'Học viên'!F47)</f>
      </c>
      <c r="E47" s="25">
        <f>IF(B47="","",N('T09-26'!AN47))</f>
      </c>
      <c r="F47" s="25">
        <f>IF(B47="","",N('T10-26'!AN47))</f>
      </c>
      <c r="G47" s="25">
        <f>IF(B47="","",N('T11-26'!AN47))</f>
      </c>
      <c r="H47" s="25">
        <f>IF(B47="","",N('T12-26'!AN47))</f>
      </c>
      <c r="I47" s="25">
        <f>IF(B47="","",N('T01-27'!AN47))</f>
      </c>
      <c r="J47" s="25">
        <f>IF(B47="","",N('T02-27'!AN47))</f>
      </c>
      <c r="K47" s="25">
        <f>IF(B47="","",N('T03-27'!AN47))</f>
      </c>
      <c r="L47" s="25">
        <f>IF(B47="","",N('T04-27'!AN47))</f>
      </c>
      <c r="M47" s="25">
        <f>IF(B47="","",N('T05-27'!AN47))</f>
      </c>
      <c r="N47" s="25">
        <f>IF(B47="","",N('T06-27'!AN47))</f>
      </c>
      <c r="O47" s="25">
        <f>IF(B47="","",N('T07-27'!AN47))</f>
      </c>
      <c r="P47" s="25">
        <f>IF(B47="","",N('T08-27'!AN47))</f>
      </c>
      <c r="Q47" s="25">
        <f>IF(B47="","",N('T09-26'!AK47)+N('T10-26'!AK47)+N('T11-26'!AK47)+N('T12-26'!AK47)+N('T01-27'!AK47)+N('T02-27'!AK47)+N('T03-27'!AK47)+N('T04-27'!AK47)+N('T05-27'!AK47)+N('T06-27'!AK47)+N('T07-27'!AK47)+N('T08-27'!AK47))</f>
      </c>
      <c r="R47" s="25">
        <f>IF(B47="","",N('T09-26'!AL47)+N('T10-26'!AL47)+N('T11-26'!AL47)+N('T12-26'!AL47)+N('T01-27'!AL47)+N('T02-27'!AL47)+N('T03-27'!AL47)+N('T04-27'!AL47)+N('T05-27'!AL47)+N('T06-27'!AL47)+N('T07-27'!AL47)+N('T08-27'!AL47))</f>
      </c>
      <c r="S47" s="25">
        <f>IF(B47="","",Q47-R47)</f>
      </c>
    </row>
    <row r="48" spans="1:19" x14ac:dyDescent="0.25">
      <c r="A48" s="20">
        <f>IF(B48="","",ROW()-4)</f>
      </c>
      <c r="B48" s="12">
        <f>IF('Học viên'!B48="","",'Học viên'!B48)</f>
      </c>
      <c r="C48" s="12">
        <f>IF('Học viên'!E48="","",'Học viên'!E48)</f>
      </c>
      <c r="D48" s="12">
        <f>IF('Học viên'!F48="","",'Học viên'!F48)</f>
      </c>
      <c r="E48" s="28">
        <f>IF(B48="","",N('T09-26'!AN48))</f>
      </c>
      <c r="F48" s="28">
        <f>IF(B48="","",N('T10-26'!AN48))</f>
      </c>
      <c r="G48" s="28">
        <f>IF(B48="","",N('T11-26'!AN48))</f>
      </c>
      <c r="H48" s="28">
        <f>IF(B48="","",N('T12-26'!AN48))</f>
      </c>
      <c r="I48" s="28">
        <f>IF(B48="","",N('T01-27'!AN48))</f>
      </c>
      <c r="J48" s="28">
        <f>IF(B48="","",N('T02-27'!AN48))</f>
      </c>
      <c r="K48" s="28">
        <f>IF(B48="","",N('T03-27'!AN48))</f>
      </c>
      <c r="L48" s="28">
        <f>IF(B48="","",N('T04-27'!AN48))</f>
      </c>
      <c r="M48" s="28">
        <f>IF(B48="","",N('T05-27'!AN48))</f>
      </c>
      <c r="N48" s="28">
        <f>IF(B48="","",N('T06-27'!AN48))</f>
      </c>
      <c r="O48" s="28">
        <f>IF(B48="","",N('T07-27'!AN48))</f>
      </c>
      <c r="P48" s="28">
        <f>IF(B48="","",N('T08-27'!AN48))</f>
      </c>
      <c r="Q48" s="28">
        <f>IF(B48="","",N('T09-26'!AK48)+N('T10-26'!AK48)+N('T11-26'!AK48)+N('T12-26'!AK48)+N('T01-27'!AK48)+N('T02-27'!AK48)+N('T03-27'!AK48)+N('T04-27'!AK48)+N('T05-27'!AK48)+N('T06-27'!AK48)+N('T07-27'!AK48)+N('T08-27'!AK48))</f>
      </c>
      <c r="R48" s="28">
        <f>IF(B48="","",N('T09-26'!AL48)+N('T10-26'!AL48)+N('T11-26'!AL48)+N('T12-26'!AL48)+N('T01-27'!AL48)+N('T02-27'!AL48)+N('T03-27'!AL48)+N('T04-27'!AL48)+N('T05-27'!AL48)+N('T06-27'!AL48)+N('T07-27'!AL48)+N('T08-27'!AL48))</f>
      </c>
      <c r="S48" s="28">
        <f>IF(B48="","",Q48-R48)</f>
      </c>
    </row>
    <row r="49" spans="1:19" x14ac:dyDescent="0.25">
      <c r="A49" s="15">
        <f>IF(B49="","",ROW()-4)</f>
      </c>
      <c r="B49" s="9">
        <f>IF('Học viên'!B49="","",'Học viên'!B49)</f>
      </c>
      <c r="C49" s="9">
        <f>IF('Học viên'!E49="","",'Học viên'!E49)</f>
      </c>
      <c r="D49" s="9">
        <f>IF('Học viên'!F49="","",'Học viên'!F49)</f>
      </c>
      <c r="E49" s="25">
        <f>IF(B49="","",N('T09-26'!AN49))</f>
      </c>
      <c r="F49" s="25">
        <f>IF(B49="","",N('T10-26'!AN49))</f>
      </c>
      <c r="G49" s="25">
        <f>IF(B49="","",N('T11-26'!AN49))</f>
      </c>
      <c r="H49" s="25">
        <f>IF(B49="","",N('T12-26'!AN49))</f>
      </c>
      <c r="I49" s="25">
        <f>IF(B49="","",N('T01-27'!AN49))</f>
      </c>
      <c r="J49" s="25">
        <f>IF(B49="","",N('T02-27'!AN49))</f>
      </c>
      <c r="K49" s="25">
        <f>IF(B49="","",N('T03-27'!AN49))</f>
      </c>
      <c r="L49" s="25">
        <f>IF(B49="","",N('T04-27'!AN49))</f>
      </c>
      <c r="M49" s="25">
        <f>IF(B49="","",N('T05-27'!AN49))</f>
      </c>
      <c r="N49" s="25">
        <f>IF(B49="","",N('T06-27'!AN49))</f>
      </c>
      <c r="O49" s="25">
        <f>IF(B49="","",N('T07-27'!AN49))</f>
      </c>
      <c r="P49" s="25">
        <f>IF(B49="","",N('T08-27'!AN49))</f>
      </c>
      <c r="Q49" s="25">
        <f>IF(B49="","",N('T09-26'!AK49)+N('T10-26'!AK49)+N('T11-26'!AK49)+N('T12-26'!AK49)+N('T01-27'!AK49)+N('T02-27'!AK49)+N('T03-27'!AK49)+N('T04-27'!AK49)+N('T05-27'!AK49)+N('T06-27'!AK49)+N('T07-27'!AK49)+N('T08-27'!AK49))</f>
      </c>
      <c r="R49" s="25">
        <f>IF(B49="","",N('T09-26'!AL49)+N('T10-26'!AL49)+N('T11-26'!AL49)+N('T12-26'!AL49)+N('T01-27'!AL49)+N('T02-27'!AL49)+N('T03-27'!AL49)+N('T04-27'!AL49)+N('T05-27'!AL49)+N('T06-27'!AL49)+N('T07-27'!AL49)+N('T08-27'!AL49))</f>
      </c>
      <c r="S49" s="25">
        <f>IF(B49="","",Q49-R49)</f>
      </c>
    </row>
    <row r="50" spans="1:19" x14ac:dyDescent="0.25">
      <c r="A50" s="20">
        <f>IF(B50="","",ROW()-4)</f>
      </c>
      <c r="B50" s="12">
        <f>IF('Học viên'!B50="","",'Học viên'!B50)</f>
      </c>
      <c r="C50" s="12">
        <f>IF('Học viên'!E50="","",'Học viên'!E50)</f>
      </c>
      <c r="D50" s="12">
        <f>IF('Học viên'!F50="","",'Học viên'!F50)</f>
      </c>
      <c r="E50" s="28">
        <f>IF(B50="","",N('T09-26'!AN50))</f>
      </c>
      <c r="F50" s="28">
        <f>IF(B50="","",N('T10-26'!AN50))</f>
      </c>
      <c r="G50" s="28">
        <f>IF(B50="","",N('T11-26'!AN50))</f>
      </c>
      <c r="H50" s="28">
        <f>IF(B50="","",N('T12-26'!AN50))</f>
      </c>
      <c r="I50" s="28">
        <f>IF(B50="","",N('T01-27'!AN50))</f>
      </c>
      <c r="J50" s="28">
        <f>IF(B50="","",N('T02-27'!AN50))</f>
      </c>
      <c r="K50" s="28">
        <f>IF(B50="","",N('T03-27'!AN50))</f>
      </c>
      <c r="L50" s="28">
        <f>IF(B50="","",N('T04-27'!AN50))</f>
      </c>
      <c r="M50" s="28">
        <f>IF(B50="","",N('T05-27'!AN50))</f>
      </c>
      <c r="N50" s="28">
        <f>IF(B50="","",N('T06-27'!AN50))</f>
      </c>
      <c r="O50" s="28">
        <f>IF(B50="","",N('T07-27'!AN50))</f>
      </c>
      <c r="P50" s="28">
        <f>IF(B50="","",N('T08-27'!AN50))</f>
      </c>
      <c r="Q50" s="28">
        <f>IF(B50="","",N('T09-26'!AK50)+N('T10-26'!AK50)+N('T11-26'!AK50)+N('T12-26'!AK50)+N('T01-27'!AK50)+N('T02-27'!AK50)+N('T03-27'!AK50)+N('T04-27'!AK50)+N('T05-27'!AK50)+N('T06-27'!AK50)+N('T07-27'!AK50)+N('T08-27'!AK50))</f>
      </c>
      <c r="R50" s="28">
        <f>IF(B50="","",N('T09-26'!AL50)+N('T10-26'!AL50)+N('T11-26'!AL50)+N('T12-26'!AL50)+N('T01-27'!AL50)+N('T02-27'!AL50)+N('T03-27'!AL50)+N('T04-27'!AL50)+N('T05-27'!AL50)+N('T06-27'!AL50)+N('T07-27'!AL50)+N('T08-27'!AL50))</f>
      </c>
      <c r="S50" s="28">
        <f>IF(B50="","",Q50-R50)</f>
      </c>
    </row>
    <row r="51" spans="1:19" x14ac:dyDescent="0.25">
      <c r="A51" s="15">
        <f>IF(B51="","",ROW()-4)</f>
      </c>
      <c r="B51" s="9">
        <f>IF('Học viên'!B51="","",'Học viên'!B51)</f>
      </c>
      <c r="C51" s="9">
        <f>IF('Học viên'!E51="","",'Học viên'!E51)</f>
      </c>
      <c r="D51" s="9">
        <f>IF('Học viên'!F51="","",'Học viên'!F51)</f>
      </c>
      <c r="E51" s="25">
        <f>IF(B51="","",N('T09-26'!AN51))</f>
      </c>
      <c r="F51" s="25">
        <f>IF(B51="","",N('T10-26'!AN51))</f>
      </c>
      <c r="G51" s="25">
        <f>IF(B51="","",N('T11-26'!AN51))</f>
      </c>
      <c r="H51" s="25">
        <f>IF(B51="","",N('T12-26'!AN51))</f>
      </c>
      <c r="I51" s="25">
        <f>IF(B51="","",N('T01-27'!AN51))</f>
      </c>
      <c r="J51" s="25">
        <f>IF(B51="","",N('T02-27'!AN51))</f>
      </c>
      <c r="K51" s="25">
        <f>IF(B51="","",N('T03-27'!AN51))</f>
      </c>
      <c r="L51" s="25">
        <f>IF(B51="","",N('T04-27'!AN51))</f>
      </c>
      <c r="M51" s="25">
        <f>IF(B51="","",N('T05-27'!AN51))</f>
      </c>
      <c r="N51" s="25">
        <f>IF(B51="","",N('T06-27'!AN51))</f>
      </c>
      <c r="O51" s="25">
        <f>IF(B51="","",N('T07-27'!AN51))</f>
      </c>
      <c r="P51" s="25">
        <f>IF(B51="","",N('T08-27'!AN51))</f>
      </c>
      <c r="Q51" s="25">
        <f>IF(B51="","",N('T09-26'!AK51)+N('T10-26'!AK51)+N('T11-26'!AK51)+N('T12-26'!AK51)+N('T01-27'!AK51)+N('T02-27'!AK51)+N('T03-27'!AK51)+N('T04-27'!AK51)+N('T05-27'!AK51)+N('T06-27'!AK51)+N('T07-27'!AK51)+N('T08-27'!AK51))</f>
      </c>
      <c r="R51" s="25">
        <f>IF(B51="","",N('T09-26'!AL51)+N('T10-26'!AL51)+N('T11-26'!AL51)+N('T12-26'!AL51)+N('T01-27'!AL51)+N('T02-27'!AL51)+N('T03-27'!AL51)+N('T04-27'!AL51)+N('T05-27'!AL51)+N('T06-27'!AL51)+N('T07-27'!AL51)+N('T08-27'!AL51))</f>
      </c>
      <c r="S51" s="25">
        <f>IF(B51="","",Q51-R51)</f>
      </c>
    </row>
    <row r="52" spans="1:19" x14ac:dyDescent="0.25">
      <c r="A52" s="20">
        <f>IF(B52="","",ROW()-4)</f>
      </c>
      <c r="B52" s="12">
        <f>IF('Học viên'!B52="","",'Học viên'!B52)</f>
      </c>
      <c r="C52" s="12">
        <f>IF('Học viên'!E52="","",'Học viên'!E52)</f>
      </c>
      <c r="D52" s="12">
        <f>IF('Học viên'!F52="","",'Học viên'!F52)</f>
      </c>
      <c r="E52" s="28">
        <f>IF(B52="","",N('T09-26'!AN52))</f>
      </c>
      <c r="F52" s="28">
        <f>IF(B52="","",N('T10-26'!AN52))</f>
      </c>
      <c r="G52" s="28">
        <f>IF(B52="","",N('T11-26'!AN52))</f>
      </c>
      <c r="H52" s="28">
        <f>IF(B52="","",N('T12-26'!AN52))</f>
      </c>
      <c r="I52" s="28">
        <f>IF(B52="","",N('T01-27'!AN52))</f>
      </c>
      <c r="J52" s="28">
        <f>IF(B52="","",N('T02-27'!AN52))</f>
      </c>
      <c r="K52" s="28">
        <f>IF(B52="","",N('T03-27'!AN52))</f>
      </c>
      <c r="L52" s="28">
        <f>IF(B52="","",N('T04-27'!AN52))</f>
      </c>
      <c r="M52" s="28">
        <f>IF(B52="","",N('T05-27'!AN52))</f>
      </c>
      <c r="N52" s="28">
        <f>IF(B52="","",N('T06-27'!AN52))</f>
      </c>
      <c r="O52" s="28">
        <f>IF(B52="","",N('T07-27'!AN52))</f>
      </c>
      <c r="P52" s="28">
        <f>IF(B52="","",N('T08-27'!AN52))</f>
      </c>
      <c r="Q52" s="28">
        <f>IF(B52="","",N('T09-26'!AK52)+N('T10-26'!AK52)+N('T11-26'!AK52)+N('T12-26'!AK52)+N('T01-27'!AK52)+N('T02-27'!AK52)+N('T03-27'!AK52)+N('T04-27'!AK52)+N('T05-27'!AK52)+N('T06-27'!AK52)+N('T07-27'!AK52)+N('T08-27'!AK52))</f>
      </c>
      <c r="R52" s="28">
        <f>IF(B52="","",N('T09-26'!AL52)+N('T10-26'!AL52)+N('T11-26'!AL52)+N('T12-26'!AL52)+N('T01-27'!AL52)+N('T02-27'!AL52)+N('T03-27'!AL52)+N('T04-27'!AL52)+N('T05-27'!AL52)+N('T06-27'!AL52)+N('T07-27'!AL52)+N('T08-27'!AL52))</f>
      </c>
      <c r="S52" s="28">
        <f>IF(B52="","",Q52-R52)</f>
      </c>
    </row>
    <row r="53" spans="1:19" x14ac:dyDescent="0.25">
      <c r="A53" s="15">
        <f>IF(B53="","",ROW()-4)</f>
      </c>
      <c r="B53" s="9">
        <f>IF('Học viên'!B53="","",'Học viên'!B53)</f>
      </c>
      <c r="C53" s="9">
        <f>IF('Học viên'!E53="","",'Học viên'!E53)</f>
      </c>
      <c r="D53" s="9">
        <f>IF('Học viên'!F53="","",'Học viên'!F53)</f>
      </c>
      <c r="E53" s="25">
        <f>IF(B53="","",N('T09-26'!AN53))</f>
      </c>
      <c r="F53" s="25">
        <f>IF(B53="","",N('T10-26'!AN53))</f>
      </c>
      <c r="G53" s="25">
        <f>IF(B53="","",N('T11-26'!AN53))</f>
      </c>
      <c r="H53" s="25">
        <f>IF(B53="","",N('T12-26'!AN53))</f>
      </c>
      <c r="I53" s="25">
        <f>IF(B53="","",N('T01-27'!AN53))</f>
      </c>
      <c r="J53" s="25">
        <f>IF(B53="","",N('T02-27'!AN53))</f>
      </c>
      <c r="K53" s="25">
        <f>IF(B53="","",N('T03-27'!AN53))</f>
      </c>
      <c r="L53" s="25">
        <f>IF(B53="","",N('T04-27'!AN53))</f>
      </c>
      <c r="M53" s="25">
        <f>IF(B53="","",N('T05-27'!AN53))</f>
      </c>
      <c r="N53" s="25">
        <f>IF(B53="","",N('T06-27'!AN53))</f>
      </c>
      <c r="O53" s="25">
        <f>IF(B53="","",N('T07-27'!AN53))</f>
      </c>
      <c r="P53" s="25">
        <f>IF(B53="","",N('T08-27'!AN53))</f>
      </c>
      <c r="Q53" s="25">
        <f>IF(B53="","",N('T09-26'!AK53)+N('T10-26'!AK53)+N('T11-26'!AK53)+N('T12-26'!AK53)+N('T01-27'!AK53)+N('T02-27'!AK53)+N('T03-27'!AK53)+N('T04-27'!AK53)+N('T05-27'!AK53)+N('T06-27'!AK53)+N('T07-27'!AK53)+N('T08-27'!AK53))</f>
      </c>
      <c r="R53" s="25">
        <f>IF(B53="","",N('T09-26'!AL53)+N('T10-26'!AL53)+N('T11-26'!AL53)+N('T12-26'!AL53)+N('T01-27'!AL53)+N('T02-27'!AL53)+N('T03-27'!AL53)+N('T04-27'!AL53)+N('T05-27'!AL53)+N('T06-27'!AL53)+N('T07-27'!AL53)+N('T08-27'!AL53))</f>
      </c>
      <c r="S53" s="25">
        <f>IF(B53="","",Q53-R53)</f>
      </c>
    </row>
    <row r="54" spans="1:19" x14ac:dyDescent="0.25">
      <c r="A54" s="20">
        <f>IF(B54="","",ROW()-4)</f>
      </c>
      <c r="B54" s="12">
        <f>IF('Học viên'!B54="","",'Học viên'!B54)</f>
      </c>
      <c r="C54" s="12">
        <f>IF('Học viên'!E54="","",'Học viên'!E54)</f>
      </c>
      <c r="D54" s="12">
        <f>IF('Học viên'!F54="","",'Học viên'!F54)</f>
      </c>
      <c r="E54" s="28">
        <f>IF(B54="","",N('T09-26'!AN54))</f>
      </c>
      <c r="F54" s="28">
        <f>IF(B54="","",N('T10-26'!AN54))</f>
      </c>
      <c r="G54" s="28">
        <f>IF(B54="","",N('T11-26'!AN54))</f>
      </c>
      <c r="H54" s="28">
        <f>IF(B54="","",N('T12-26'!AN54))</f>
      </c>
      <c r="I54" s="28">
        <f>IF(B54="","",N('T01-27'!AN54))</f>
      </c>
      <c r="J54" s="28">
        <f>IF(B54="","",N('T02-27'!AN54))</f>
      </c>
      <c r="K54" s="28">
        <f>IF(B54="","",N('T03-27'!AN54))</f>
      </c>
      <c r="L54" s="28">
        <f>IF(B54="","",N('T04-27'!AN54))</f>
      </c>
      <c r="M54" s="28">
        <f>IF(B54="","",N('T05-27'!AN54))</f>
      </c>
      <c r="N54" s="28">
        <f>IF(B54="","",N('T06-27'!AN54))</f>
      </c>
      <c r="O54" s="28">
        <f>IF(B54="","",N('T07-27'!AN54))</f>
      </c>
      <c r="P54" s="28">
        <f>IF(B54="","",N('T08-27'!AN54))</f>
      </c>
      <c r="Q54" s="28">
        <f>IF(B54="","",N('T09-26'!AK54)+N('T10-26'!AK54)+N('T11-26'!AK54)+N('T12-26'!AK54)+N('T01-27'!AK54)+N('T02-27'!AK54)+N('T03-27'!AK54)+N('T04-27'!AK54)+N('T05-27'!AK54)+N('T06-27'!AK54)+N('T07-27'!AK54)+N('T08-27'!AK54))</f>
      </c>
      <c r="R54" s="28">
        <f>IF(B54="","",N('T09-26'!AL54)+N('T10-26'!AL54)+N('T11-26'!AL54)+N('T12-26'!AL54)+N('T01-27'!AL54)+N('T02-27'!AL54)+N('T03-27'!AL54)+N('T04-27'!AL54)+N('T05-27'!AL54)+N('T06-27'!AL54)+N('T07-27'!AL54)+N('T08-27'!AL54))</f>
      </c>
      <c r="S54" s="28">
        <f>IF(B54="","",Q54-R54)</f>
      </c>
    </row>
    <row r="55" spans="1:19" x14ac:dyDescent="0.25">
      <c r="A55" s="15">
        <f>IF(B55="","",ROW()-4)</f>
      </c>
      <c r="B55" s="9">
        <f>IF('Học viên'!B55="","",'Học viên'!B55)</f>
      </c>
      <c r="C55" s="9">
        <f>IF('Học viên'!E55="","",'Học viên'!E55)</f>
      </c>
      <c r="D55" s="9">
        <f>IF('Học viên'!F55="","",'Học viên'!F55)</f>
      </c>
      <c r="E55" s="25">
        <f>IF(B55="","",N('T09-26'!AN55))</f>
      </c>
      <c r="F55" s="25">
        <f>IF(B55="","",N('T10-26'!AN55))</f>
      </c>
      <c r="G55" s="25">
        <f>IF(B55="","",N('T11-26'!AN55))</f>
      </c>
      <c r="H55" s="25">
        <f>IF(B55="","",N('T12-26'!AN55))</f>
      </c>
      <c r="I55" s="25">
        <f>IF(B55="","",N('T01-27'!AN55))</f>
      </c>
      <c r="J55" s="25">
        <f>IF(B55="","",N('T02-27'!AN55))</f>
      </c>
      <c r="K55" s="25">
        <f>IF(B55="","",N('T03-27'!AN55))</f>
      </c>
      <c r="L55" s="25">
        <f>IF(B55="","",N('T04-27'!AN55))</f>
      </c>
      <c r="M55" s="25">
        <f>IF(B55="","",N('T05-27'!AN55))</f>
      </c>
      <c r="N55" s="25">
        <f>IF(B55="","",N('T06-27'!AN55))</f>
      </c>
      <c r="O55" s="25">
        <f>IF(B55="","",N('T07-27'!AN55))</f>
      </c>
      <c r="P55" s="25">
        <f>IF(B55="","",N('T08-27'!AN55))</f>
      </c>
      <c r="Q55" s="25">
        <f>IF(B55="","",N('T09-26'!AK55)+N('T10-26'!AK55)+N('T11-26'!AK55)+N('T12-26'!AK55)+N('T01-27'!AK55)+N('T02-27'!AK55)+N('T03-27'!AK55)+N('T04-27'!AK55)+N('T05-27'!AK55)+N('T06-27'!AK55)+N('T07-27'!AK55)+N('T08-27'!AK55))</f>
      </c>
      <c r="R55" s="25">
        <f>IF(B55="","",N('T09-26'!AL55)+N('T10-26'!AL55)+N('T11-26'!AL55)+N('T12-26'!AL55)+N('T01-27'!AL55)+N('T02-27'!AL55)+N('T03-27'!AL55)+N('T04-27'!AL55)+N('T05-27'!AL55)+N('T06-27'!AL55)+N('T07-27'!AL55)+N('T08-27'!AL55))</f>
      </c>
      <c r="S55" s="25">
        <f>IF(B55="","",Q55-R55)</f>
      </c>
    </row>
    <row r="56" spans="1:19" x14ac:dyDescent="0.25">
      <c r="A56" s="20">
        <f>IF(B56="","",ROW()-4)</f>
      </c>
      <c r="B56" s="12">
        <f>IF('Học viên'!B56="","",'Học viên'!B56)</f>
      </c>
      <c r="C56" s="12">
        <f>IF('Học viên'!E56="","",'Học viên'!E56)</f>
      </c>
      <c r="D56" s="12">
        <f>IF('Học viên'!F56="","",'Học viên'!F56)</f>
      </c>
      <c r="E56" s="28">
        <f>IF(B56="","",N('T09-26'!AN56))</f>
      </c>
      <c r="F56" s="28">
        <f>IF(B56="","",N('T10-26'!AN56))</f>
      </c>
      <c r="G56" s="28">
        <f>IF(B56="","",N('T11-26'!AN56))</f>
      </c>
      <c r="H56" s="28">
        <f>IF(B56="","",N('T12-26'!AN56))</f>
      </c>
      <c r="I56" s="28">
        <f>IF(B56="","",N('T01-27'!AN56))</f>
      </c>
      <c r="J56" s="28">
        <f>IF(B56="","",N('T02-27'!AN56))</f>
      </c>
      <c r="K56" s="28">
        <f>IF(B56="","",N('T03-27'!AN56))</f>
      </c>
      <c r="L56" s="28">
        <f>IF(B56="","",N('T04-27'!AN56))</f>
      </c>
      <c r="M56" s="28">
        <f>IF(B56="","",N('T05-27'!AN56))</f>
      </c>
      <c r="N56" s="28">
        <f>IF(B56="","",N('T06-27'!AN56))</f>
      </c>
      <c r="O56" s="28">
        <f>IF(B56="","",N('T07-27'!AN56))</f>
      </c>
      <c r="P56" s="28">
        <f>IF(B56="","",N('T08-27'!AN56))</f>
      </c>
      <c r="Q56" s="28">
        <f>IF(B56="","",N('T09-26'!AK56)+N('T10-26'!AK56)+N('T11-26'!AK56)+N('T12-26'!AK56)+N('T01-27'!AK56)+N('T02-27'!AK56)+N('T03-27'!AK56)+N('T04-27'!AK56)+N('T05-27'!AK56)+N('T06-27'!AK56)+N('T07-27'!AK56)+N('T08-27'!AK56))</f>
      </c>
      <c r="R56" s="28">
        <f>IF(B56="","",N('T09-26'!AL56)+N('T10-26'!AL56)+N('T11-26'!AL56)+N('T12-26'!AL56)+N('T01-27'!AL56)+N('T02-27'!AL56)+N('T03-27'!AL56)+N('T04-27'!AL56)+N('T05-27'!AL56)+N('T06-27'!AL56)+N('T07-27'!AL56)+N('T08-27'!AL56))</f>
      </c>
      <c r="S56" s="28">
        <f>IF(B56="","",Q56-R56)</f>
      </c>
    </row>
    <row r="57" spans="1:19" x14ac:dyDescent="0.25">
      <c r="A57" s="15">
        <f>IF(B57="","",ROW()-4)</f>
      </c>
      <c r="B57" s="9">
        <f>IF('Học viên'!B57="","",'Học viên'!B57)</f>
      </c>
      <c r="C57" s="9">
        <f>IF('Học viên'!E57="","",'Học viên'!E57)</f>
      </c>
      <c r="D57" s="9">
        <f>IF('Học viên'!F57="","",'Học viên'!F57)</f>
      </c>
      <c r="E57" s="25">
        <f>IF(B57="","",N('T09-26'!AN57))</f>
      </c>
      <c r="F57" s="25">
        <f>IF(B57="","",N('T10-26'!AN57))</f>
      </c>
      <c r="G57" s="25">
        <f>IF(B57="","",N('T11-26'!AN57))</f>
      </c>
      <c r="H57" s="25">
        <f>IF(B57="","",N('T12-26'!AN57))</f>
      </c>
      <c r="I57" s="25">
        <f>IF(B57="","",N('T01-27'!AN57))</f>
      </c>
      <c r="J57" s="25">
        <f>IF(B57="","",N('T02-27'!AN57))</f>
      </c>
      <c r="K57" s="25">
        <f>IF(B57="","",N('T03-27'!AN57))</f>
      </c>
      <c r="L57" s="25">
        <f>IF(B57="","",N('T04-27'!AN57))</f>
      </c>
      <c r="M57" s="25">
        <f>IF(B57="","",N('T05-27'!AN57))</f>
      </c>
      <c r="N57" s="25">
        <f>IF(B57="","",N('T06-27'!AN57))</f>
      </c>
      <c r="O57" s="25">
        <f>IF(B57="","",N('T07-27'!AN57))</f>
      </c>
      <c r="P57" s="25">
        <f>IF(B57="","",N('T08-27'!AN57))</f>
      </c>
      <c r="Q57" s="25">
        <f>IF(B57="","",N('T09-26'!AK57)+N('T10-26'!AK57)+N('T11-26'!AK57)+N('T12-26'!AK57)+N('T01-27'!AK57)+N('T02-27'!AK57)+N('T03-27'!AK57)+N('T04-27'!AK57)+N('T05-27'!AK57)+N('T06-27'!AK57)+N('T07-27'!AK57)+N('T08-27'!AK57))</f>
      </c>
      <c r="R57" s="25">
        <f>IF(B57="","",N('T09-26'!AL57)+N('T10-26'!AL57)+N('T11-26'!AL57)+N('T12-26'!AL57)+N('T01-27'!AL57)+N('T02-27'!AL57)+N('T03-27'!AL57)+N('T04-27'!AL57)+N('T05-27'!AL57)+N('T06-27'!AL57)+N('T07-27'!AL57)+N('T08-27'!AL57))</f>
      </c>
      <c r="S57" s="25">
        <f>IF(B57="","",Q57-R57)</f>
      </c>
    </row>
    <row r="58" spans="1:19" x14ac:dyDescent="0.25">
      <c r="A58" s="20">
        <f>IF(B58="","",ROW()-4)</f>
      </c>
      <c r="B58" s="12">
        <f>IF('Học viên'!B58="","",'Học viên'!B58)</f>
      </c>
      <c r="C58" s="12">
        <f>IF('Học viên'!E58="","",'Học viên'!E58)</f>
      </c>
      <c r="D58" s="12">
        <f>IF('Học viên'!F58="","",'Học viên'!F58)</f>
      </c>
      <c r="E58" s="28">
        <f>IF(B58="","",N('T09-26'!AN58))</f>
      </c>
      <c r="F58" s="28">
        <f>IF(B58="","",N('T10-26'!AN58))</f>
      </c>
      <c r="G58" s="28">
        <f>IF(B58="","",N('T11-26'!AN58))</f>
      </c>
      <c r="H58" s="28">
        <f>IF(B58="","",N('T12-26'!AN58))</f>
      </c>
      <c r="I58" s="28">
        <f>IF(B58="","",N('T01-27'!AN58))</f>
      </c>
      <c r="J58" s="28">
        <f>IF(B58="","",N('T02-27'!AN58))</f>
      </c>
      <c r="K58" s="28">
        <f>IF(B58="","",N('T03-27'!AN58))</f>
      </c>
      <c r="L58" s="28">
        <f>IF(B58="","",N('T04-27'!AN58))</f>
      </c>
      <c r="M58" s="28">
        <f>IF(B58="","",N('T05-27'!AN58))</f>
      </c>
      <c r="N58" s="28">
        <f>IF(B58="","",N('T06-27'!AN58))</f>
      </c>
      <c r="O58" s="28">
        <f>IF(B58="","",N('T07-27'!AN58))</f>
      </c>
      <c r="P58" s="28">
        <f>IF(B58="","",N('T08-27'!AN58))</f>
      </c>
      <c r="Q58" s="28">
        <f>IF(B58="","",N('T09-26'!AK58)+N('T10-26'!AK58)+N('T11-26'!AK58)+N('T12-26'!AK58)+N('T01-27'!AK58)+N('T02-27'!AK58)+N('T03-27'!AK58)+N('T04-27'!AK58)+N('T05-27'!AK58)+N('T06-27'!AK58)+N('T07-27'!AK58)+N('T08-27'!AK58))</f>
      </c>
      <c r="R58" s="28">
        <f>IF(B58="","",N('T09-26'!AL58)+N('T10-26'!AL58)+N('T11-26'!AL58)+N('T12-26'!AL58)+N('T01-27'!AL58)+N('T02-27'!AL58)+N('T03-27'!AL58)+N('T04-27'!AL58)+N('T05-27'!AL58)+N('T06-27'!AL58)+N('T07-27'!AL58)+N('T08-27'!AL58))</f>
      </c>
      <c r="S58" s="28">
        <f>IF(B58="","",Q58-R58)</f>
      </c>
    </row>
    <row r="59" spans="1:19" x14ac:dyDescent="0.25">
      <c r="A59" s="15">
        <f>IF(B59="","",ROW()-4)</f>
      </c>
      <c r="B59" s="9">
        <f>IF('Học viên'!B59="","",'Học viên'!B59)</f>
      </c>
      <c r="C59" s="9">
        <f>IF('Học viên'!E59="","",'Học viên'!E59)</f>
      </c>
      <c r="D59" s="9">
        <f>IF('Học viên'!F59="","",'Học viên'!F59)</f>
      </c>
      <c r="E59" s="25">
        <f>IF(B59="","",N('T09-26'!AN59))</f>
      </c>
      <c r="F59" s="25">
        <f>IF(B59="","",N('T10-26'!AN59))</f>
      </c>
      <c r="G59" s="25">
        <f>IF(B59="","",N('T11-26'!AN59))</f>
      </c>
      <c r="H59" s="25">
        <f>IF(B59="","",N('T12-26'!AN59))</f>
      </c>
      <c r="I59" s="25">
        <f>IF(B59="","",N('T01-27'!AN59))</f>
      </c>
      <c r="J59" s="25">
        <f>IF(B59="","",N('T02-27'!AN59))</f>
      </c>
      <c r="K59" s="25">
        <f>IF(B59="","",N('T03-27'!AN59))</f>
      </c>
      <c r="L59" s="25">
        <f>IF(B59="","",N('T04-27'!AN59))</f>
      </c>
      <c r="M59" s="25">
        <f>IF(B59="","",N('T05-27'!AN59))</f>
      </c>
      <c r="N59" s="25">
        <f>IF(B59="","",N('T06-27'!AN59))</f>
      </c>
      <c r="O59" s="25">
        <f>IF(B59="","",N('T07-27'!AN59))</f>
      </c>
      <c r="P59" s="25">
        <f>IF(B59="","",N('T08-27'!AN59))</f>
      </c>
      <c r="Q59" s="25">
        <f>IF(B59="","",N('T09-26'!AK59)+N('T10-26'!AK59)+N('T11-26'!AK59)+N('T12-26'!AK59)+N('T01-27'!AK59)+N('T02-27'!AK59)+N('T03-27'!AK59)+N('T04-27'!AK59)+N('T05-27'!AK59)+N('T06-27'!AK59)+N('T07-27'!AK59)+N('T08-27'!AK59))</f>
      </c>
      <c r="R59" s="25">
        <f>IF(B59="","",N('T09-26'!AL59)+N('T10-26'!AL59)+N('T11-26'!AL59)+N('T12-26'!AL59)+N('T01-27'!AL59)+N('T02-27'!AL59)+N('T03-27'!AL59)+N('T04-27'!AL59)+N('T05-27'!AL59)+N('T06-27'!AL59)+N('T07-27'!AL59)+N('T08-27'!AL59))</f>
      </c>
      <c r="S59" s="25">
        <f>IF(B59="","",Q59-R59)</f>
      </c>
    </row>
    <row r="60" spans="1:19" x14ac:dyDescent="0.25">
      <c r="A60" s="20">
        <f>IF(B60="","",ROW()-4)</f>
      </c>
      <c r="B60" s="12">
        <f>IF('Học viên'!B60="","",'Học viên'!B60)</f>
      </c>
      <c r="C60" s="12">
        <f>IF('Học viên'!E60="","",'Học viên'!E60)</f>
      </c>
      <c r="D60" s="12">
        <f>IF('Học viên'!F60="","",'Học viên'!F60)</f>
      </c>
      <c r="E60" s="28">
        <f>IF(B60="","",N('T09-26'!AN60))</f>
      </c>
      <c r="F60" s="28">
        <f>IF(B60="","",N('T10-26'!AN60))</f>
      </c>
      <c r="G60" s="28">
        <f>IF(B60="","",N('T11-26'!AN60))</f>
      </c>
      <c r="H60" s="28">
        <f>IF(B60="","",N('T12-26'!AN60))</f>
      </c>
      <c r="I60" s="28">
        <f>IF(B60="","",N('T01-27'!AN60))</f>
      </c>
      <c r="J60" s="28">
        <f>IF(B60="","",N('T02-27'!AN60))</f>
      </c>
      <c r="K60" s="28">
        <f>IF(B60="","",N('T03-27'!AN60))</f>
      </c>
      <c r="L60" s="28">
        <f>IF(B60="","",N('T04-27'!AN60))</f>
      </c>
      <c r="M60" s="28">
        <f>IF(B60="","",N('T05-27'!AN60))</f>
      </c>
      <c r="N60" s="28">
        <f>IF(B60="","",N('T06-27'!AN60))</f>
      </c>
      <c r="O60" s="28">
        <f>IF(B60="","",N('T07-27'!AN60))</f>
      </c>
      <c r="P60" s="28">
        <f>IF(B60="","",N('T08-27'!AN60))</f>
      </c>
      <c r="Q60" s="28">
        <f>IF(B60="","",N('T09-26'!AK60)+N('T10-26'!AK60)+N('T11-26'!AK60)+N('T12-26'!AK60)+N('T01-27'!AK60)+N('T02-27'!AK60)+N('T03-27'!AK60)+N('T04-27'!AK60)+N('T05-27'!AK60)+N('T06-27'!AK60)+N('T07-27'!AK60)+N('T08-27'!AK60))</f>
      </c>
      <c r="R60" s="28">
        <f>IF(B60="","",N('T09-26'!AL60)+N('T10-26'!AL60)+N('T11-26'!AL60)+N('T12-26'!AL60)+N('T01-27'!AL60)+N('T02-27'!AL60)+N('T03-27'!AL60)+N('T04-27'!AL60)+N('T05-27'!AL60)+N('T06-27'!AL60)+N('T07-27'!AL60)+N('T08-27'!AL60))</f>
      </c>
      <c r="S60" s="28">
        <f>IF(B60="","",Q60-R60)</f>
      </c>
    </row>
    <row r="61" spans="1:19" x14ac:dyDescent="0.25">
      <c r="A61" s="15">
        <f>IF(B61="","",ROW()-4)</f>
      </c>
      <c r="B61" s="9">
        <f>IF('Học viên'!B61="","",'Học viên'!B61)</f>
      </c>
      <c r="C61" s="9">
        <f>IF('Học viên'!E61="","",'Học viên'!E61)</f>
      </c>
      <c r="D61" s="9">
        <f>IF('Học viên'!F61="","",'Học viên'!F61)</f>
      </c>
      <c r="E61" s="25">
        <f>IF(B61="","",N('T09-26'!AN61))</f>
      </c>
      <c r="F61" s="25">
        <f>IF(B61="","",N('T10-26'!AN61))</f>
      </c>
      <c r="G61" s="25">
        <f>IF(B61="","",N('T11-26'!AN61))</f>
      </c>
      <c r="H61" s="25">
        <f>IF(B61="","",N('T12-26'!AN61))</f>
      </c>
      <c r="I61" s="25">
        <f>IF(B61="","",N('T01-27'!AN61))</f>
      </c>
      <c r="J61" s="25">
        <f>IF(B61="","",N('T02-27'!AN61))</f>
      </c>
      <c r="K61" s="25">
        <f>IF(B61="","",N('T03-27'!AN61))</f>
      </c>
      <c r="L61" s="25">
        <f>IF(B61="","",N('T04-27'!AN61))</f>
      </c>
      <c r="M61" s="25">
        <f>IF(B61="","",N('T05-27'!AN61))</f>
      </c>
      <c r="N61" s="25">
        <f>IF(B61="","",N('T06-27'!AN61))</f>
      </c>
      <c r="O61" s="25">
        <f>IF(B61="","",N('T07-27'!AN61))</f>
      </c>
      <c r="P61" s="25">
        <f>IF(B61="","",N('T08-27'!AN61))</f>
      </c>
      <c r="Q61" s="25">
        <f>IF(B61="","",N('T09-26'!AK61)+N('T10-26'!AK61)+N('T11-26'!AK61)+N('T12-26'!AK61)+N('T01-27'!AK61)+N('T02-27'!AK61)+N('T03-27'!AK61)+N('T04-27'!AK61)+N('T05-27'!AK61)+N('T06-27'!AK61)+N('T07-27'!AK61)+N('T08-27'!AK61))</f>
      </c>
      <c r="R61" s="25">
        <f>IF(B61="","",N('T09-26'!AL61)+N('T10-26'!AL61)+N('T11-26'!AL61)+N('T12-26'!AL61)+N('T01-27'!AL61)+N('T02-27'!AL61)+N('T03-27'!AL61)+N('T04-27'!AL61)+N('T05-27'!AL61)+N('T06-27'!AL61)+N('T07-27'!AL61)+N('T08-27'!AL61))</f>
      </c>
      <c r="S61" s="25">
        <f>IF(B61="","",Q61-R61)</f>
      </c>
    </row>
    <row r="62" spans="1:19" x14ac:dyDescent="0.25">
      <c r="A62" s="20">
        <f>IF(B62="","",ROW()-4)</f>
      </c>
      <c r="B62" s="12">
        <f>IF('Học viên'!B62="","",'Học viên'!B62)</f>
      </c>
      <c r="C62" s="12">
        <f>IF('Học viên'!E62="","",'Học viên'!E62)</f>
      </c>
      <c r="D62" s="12">
        <f>IF('Học viên'!F62="","",'Học viên'!F62)</f>
      </c>
      <c r="E62" s="28">
        <f>IF(B62="","",N('T09-26'!AN62))</f>
      </c>
      <c r="F62" s="28">
        <f>IF(B62="","",N('T10-26'!AN62))</f>
      </c>
      <c r="G62" s="28">
        <f>IF(B62="","",N('T11-26'!AN62))</f>
      </c>
      <c r="H62" s="28">
        <f>IF(B62="","",N('T12-26'!AN62))</f>
      </c>
      <c r="I62" s="28">
        <f>IF(B62="","",N('T01-27'!AN62))</f>
      </c>
      <c r="J62" s="28">
        <f>IF(B62="","",N('T02-27'!AN62))</f>
      </c>
      <c r="K62" s="28">
        <f>IF(B62="","",N('T03-27'!AN62))</f>
      </c>
      <c r="L62" s="28">
        <f>IF(B62="","",N('T04-27'!AN62))</f>
      </c>
      <c r="M62" s="28">
        <f>IF(B62="","",N('T05-27'!AN62))</f>
      </c>
      <c r="N62" s="28">
        <f>IF(B62="","",N('T06-27'!AN62))</f>
      </c>
      <c r="O62" s="28">
        <f>IF(B62="","",N('T07-27'!AN62))</f>
      </c>
      <c r="P62" s="28">
        <f>IF(B62="","",N('T08-27'!AN62))</f>
      </c>
      <c r="Q62" s="28">
        <f>IF(B62="","",N('T09-26'!AK62)+N('T10-26'!AK62)+N('T11-26'!AK62)+N('T12-26'!AK62)+N('T01-27'!AK62)+N('T02-27'!AK62)+N('T03-27'!AK62)+N('T04-27'!AK62)+N('T05-27'!AK62)+N('T06-27'!AK62)+N('T07-27'!AK62)+N('T08-27'!AK62))</f>
      </c>
      <c r="R62" s="28">
        <f>IF(B62="","",N('T09-26'!AL62)+N('T10-26'!AL62)+N('T11-26'!AL62)+N('T12-26'!AL62)+N('T01-27'!AL62)+N('T02-27'!AL62)+N('T03-27'!AL62)+N('T04-27'!AL62)+N('T05-27'!AL62)+N('T06-27'!AL62)+N('T07-27'!AL62)+N('T08-27'!AL62))</f>
      </c>
      <c r="S62" s="28">
        <f>IF(B62="","",Q62-R62)</f>
      </c>
    </row>
    <row r="63" spans="1:19" x14ac:dyDescent="0.25">
      <c r="A63" s="15">
        <f>IF(B63="","",ROW()-4)</f>
      </c>
      <c r="B63" s="9">
        <f>IF('Học viên'!B63="","",'Học viên'!B63)</f>
      </c>
      <c r="C63" s="9">
        <f>IF('Học viên'!E63="","",'Học viên'!E63)</f>
      </c>
      <c r="D63" s="9">
        <f>IF('Học viên'!F63="","",'Học viên'!F63)</f>
      </c>
      <c r="E63" s="25">
        <f>IF(B63="","",N('T09-26'!AN63))</f>
      </c>
      <c r="F63" s="25">
        <f>IF(B63="","",N('T10-26'!AN63))</f>
      </c>
      <c r="G63" s="25">
        <f>IF(B63="","",N('T11-26'!AN63))</f>
      </c>
      <c r="H63" s="25">
        <f>IF(B63="","",N('T12-26'!AN63))</f>
      </c>
      <c r="I63" s="25">
        <f>IF(B63="","",N('T01-27'!AN63))</f>
      </c>
      <c r="J63" s="25">
        <f>IF(B63="","",N('T02-27'!AN63))</f>
      </c>
      <c r="K63" s="25">
        <f>IF(B63="","",N('T03-27'!AN63))</f>
      </c>
      <c r="L63" s="25">
        <f>IF(B63="","",N('T04-27'!AN63))</f>
      </c>
      <c r="M63" s="25">
        <f>IF(B63="","",N('T05-27'!AN63))</f>
      </c>
      <c r="N63" s="25">
        <f>IF(B63="","",N('T06-27'!AN63))</f>
      </c>
      <c r="O63" s="25">
        <f>IF(B63="","",N('T07-27'!AN63))</f>
      </c>
      <c r="P63" s="25">
        <f>IF(B63="","",N('T08-27'!AN63))</f>
      </c>
      <c r="Q63" s="25">
        <f>IF(B63="","",N('T09-26'!AK63)+N('T10-26'!AK63)+N('T11-26'!AK63)+N('T12-26'!AK63)+N('T01-27'!AK63)+N('T02-27'!AK63)+N('T03-27'!AK63)+N('T04-27'!AK63)+N('T05-27'!AK63)+N('T06-27'!AK63)+N('T07-27'!AK63)+N('T08-27'!AK63))</f>
      </c>
      <c r="R63" s="25">
        <f>IF(B63="","",N('T09-26'!AL63)+N('T10-26'!AL63)+N('T11-26'!AL63)+N('T12-26'!AL63)+N('T01-27'!AL63)+N('T02-27'!AL63)+N('T03-27'!AL63)+N('T04-27'!AL63)+N('T05-27'!AL63)+N('T06-27'!AL63)+N('T07-27'!AL63)+N('T08-27'!AL63))</f>
      </c>
      <c r="S63" s="25">
        <f>IF(B63="","",Q63-R63)</f>
      </c>
    </row>
    <row r="64" spans="1:19" x14ac:dyDescent="0.25">
      <c r="A64" s="20">
        <f>IF(B64="","",ROW()-4)</f>
      </c>
      <c r="B64" s="12">
        <f>IF('Học viên'!B64="","",'Học viên'!B64)</f>
      </c>
      <c r="C64" s="12">
        <f>IF('Học viên'!E64="","",'Học viên'!E64)</f>
      </c>
      <c r="D64" s="12">
        <f>IF('Học viên'!F64="","",'Học viên'!F64)</f>
      </c>
      <c r="E64" s="28">
        <f>IF(B64="","",N('T09-26'!AN64))</f>
      </c>
      <c r="F64" s="28">
        <f>IF(B64="","",N('T10-26'!AN64))</f>
      </c>
      <c r="G64" s="28">
        <f>IF(B64="","",N('T11-26'!AN64))</f>
      </c>
      <c r="H64" s="28">
        <f>IF(B64="","",N('T12-26'!AN64))</f>
      </c>
      <c r="I64" s="28">
        <f>IF(B64="","",N('T01-27'!AN64))</f>
      </c>
      <c r="J64" s="28">
        <f>IF(B64="","",N('T02-27'!AN64))</f>
      </c>
      <c r="K64" s="28">
        <f>IF(B64="","",N('T03-27'!AN64))</f>
      </c>
      <c r="L64" s="28">
        <f>IF(B64="","",N('T04-27'!AN64))</f>
      </c>
      <c r="M64" s="28">
        <f>IF(B64="","",N('T05-27'!AN64))</f>
      </c>
      <c r="N64" s="28">
        <f>IF(B64="","",N('T06-27'!AN64))</f>
      </c>
      <c r="O64" s="28">
        <f>IF(B64="","",N('T07-27'!AN64))</f>
      </c>
      <c r="P64" s="28">
        <f>IF(B64="","",N('T08-27'!AN64))</f>
      </c>
      <c r="Q64" s="28">
        <f>IF(B64="","",N('T09-26'!AK64)+N('T10-26'!AK64)+N('T11-26'!AK64)+N('T12-26'!AK64)+N('T01-27'!AK64)+N('T02-27'!AK64)+N('T03-27'!AK64)+N('T04-27'!AK64)+N('T05-27'!AK64)+N('T06-27'!AK64)+N('T07-27'!AK64)+N('T08-27'!AK64))</f>
      </c>
      <c r="R64" s="28">
        <f>IF(B64="","",N('T09-26'!AL64)+N('T10-26'!AL64)+N('T11-26'!AL64)+N('T12-26'!AL64)+N('T01-27'!AL64)+N('T02-27'!AL64)+N('T03-27'!AL64)+N('T04-27'!AL64)+N('T05-27'!AL64)+N('T06-27'!AL64)+N('T07-27'!AL64)+N('T08-27'!AL64))</f>
      </c>
      <c r="S64" s="28">
        <f>IF(B64="","",Q64-R64)</f>
      </c>
    </row>
    <row r="65" spans="1:19" x14ac:dyDescent="0.25">
      <c r="A65" s="15">
        <f>IF(B65="","",ROW()-4)</f>
      </c>
      <c r="B65" s="9">
        <f>IF('Học viên'!B65="","",'Học viên'!B65)</f>
      </c>
      <c r="C65" s="9">
        <f>IF('Học viên'!E65="","",'Học viên'!E65)</f>
      </c>
      <c r="D65" s="9">
        <f>IF('Học viên'!F65="","",'Học viên'!F65)</f>
      </c>
      <c r="E65" s="25">
        <f>IF(B65="","",N('T09-26'!AN65))</f>
      </c>
      <c r="F65" s="25">
        <f>IF(B65="","",N('T10-26'!AN65))</f>
      </c>
      <c r="G65" s="25">
        <f>IF(B65="","",N('T11-26'!AN65))</f>
      </c>
      <c r="H65" s="25">
        <f>IF(B65="","",N('T12-26'!AN65))</f>
      </c>
      <c r="I65" s="25">
        <f>IF(B65="","",N('T01-27'!AN65))</f>
      </c>
      <c r="J65" s="25">
        <f>IF(B65="","",N('T02-27'!AN65))</f>
      </c>
      <c r="K65" s="25">
        <f>IF(B65="","",N('T03-27'!AN65))</f>
      </c>
      <c r="L65" s="25">
        <f>IF(B65="","",N('T04-27'!AN65))</f>
      </c>
      <c r="M65" s="25">
        <f>IF(B65="","",N('T05-27'!AN65))</f>
      </c>
      <c r="N65" s="25">
        <f>IF(B65="","",N('T06-27'!AN65))</f>
      </c>
      <c r="O65" s="25">
        <f>IF(B65="","",N('T07-27'!AN65))</f>
      </c>
      <c r="P65" s="25">
        <f>IF(B65="","",N('T08-27'!AN65))</f>
      </c>
      <c r="Q65" s="25">
        <f>IF(B65="","",N('T09-26'!AK65)+N('T10-26'!AK65)+N('T11-26'!AK65)+N('T12-26'!AK65)+N('T01-27'!AK65)+N('T02-27'!AK65)+N('T03-27'!AK65)+N('T04-27'!AK65)+N('T05-27'!AK65)+N('T06-27'!AK65)+N('T07-27'!AK65)+N('T08-27'!AK65))</f>
      </c>
      <c r="R65" s="25">
        <f>IF(B65="","",N('T09-26'!AL65)+N('T10-26'!AL65)+N('T11-26'!AL65)+N('T12-26'!AL65)+N('T01-27'!AL65)+N('T02-27'!AL65)+N('T03-27'!AL65)+N('T04-27'!AL65)+N('T05-27'!AL65)+N('T06-27'!AL65)+N('T07-27'!AL65)+N('T08-27'!AL65))</f>
      </c>
      <c r="S65" s="25">
        <f>IF(B65="","",Q65-R65)</f>
      </c>
    </row>
    <row r="66" spans="1:19" x14ac:dyDescent="0.25">
      <c r="A66" s="20">
        <f>IF(B66="","",ROW()-4)</f>
      </c>
      <c r="B66" s="12">
        <f>IF('Học viên'!B66="","",'Học viên'!B66)</f>
      </c>
      <c r="C66" s="12">
        <f>IF('Học viên'!E66="","",'Học viên'!E66)</f>
      </c>
      <c r="D66" s="12">
        <f>IF('Học viên'!F66="","",'Học viên'!F66)</f>
      </c>
      <c r="E66" s="28">
        <f>IF(B66="","",N('T09-26'!AN66))</f>
      </c>
      <c r="F66" s="28">
        <f>IF(B66="","",N('T10-26'!AN66))</f>
      </c>
      <c r="G66" s="28">
        <f>IF(B66="","",N('T11-26'!AN66))</f>
      </c>
      <c r="H66" s="28">
        <f>IF(B66="","",N('T12-26'!AN66))</f>
      </c>
      <c r="I66" s="28">
        <f>IF(B66="","",N('T01-27'!AN66))</f>
      </c>
      <c r="J66" s="28">
        <f>IF(B66="","",N('T02-27'!AN66))</f>
      </c>
      <c r="K66" s="28">
        <f>IF(B66="","",N('T03-27'!AN66))</f>
      </c>
      <c r="L66" s="28">
        <f>IF(B66="","",N('T04-27'!AN66))</f>
      </c>
      <c r="M66" s="28">
        <f>IF(B66="","",N('T05-27'!AN66))</f>
      </c>
      <c r="N66" s="28">
        <f>IF(B66="","",N('T06-27'!AN66))</f>
      </c>
      <c r="O66" s="28">
        <f>IF(B66="","",N('T07-27'!AN66))</f>
      </c>
      <c r="P66" s="28">
        <f>IF(B66="","",N('T08-27'!AN66))</f>
      </c>
      <c r="Q66" s="28">
        <f>IF(B66="","",N('T09-26'!AK66)+N('T10-26'!AK66)+N('T11-26'!AK66)+N('T12-26'!AK66)+N('T01-27'!AK66)+N('T02-27'!AK66)+N('T03-27'!AK66)+N('T04-27'!AK66)+N('T05-27'!AK66)+N('T06-27'!AK66)+N('T07-27'!AK66)+N('T08-27'!AK66))</f>
      </c>
      <c r="R66" s="28">
        <f>IF(B66="","",N('T09-26'!AL66)+N('T10-26'!AL66)+N('T11-26'!AL66)+N('T12-26'!AL66)+N('T01-27'!AL66)+N('T02-27'!AL66)+N('T03-27'!AL66)+N('T04-27'!AL66)+N('T05-27'!AL66)+N('T06-27'!AL66)+N('T07-27'!AL66)+N('T08-27'!AL66))</f>
      </c>
      <c r="S66" s="28">
        <f>IF(B66="","",Q66-R66)</f>
      </c>
    </row>
    <row r="67" spans="1:19" x14ac:dyDescent="0.25">
      <c r="A67" s="15">
        <f>IF(B67="","",ROW()-4)</f>
      </c>
      <c r="B67" s="9">
        <f>IF('Học viên'!B67="","",'Học viên'!B67)</f>
      </c>
      <c r="C67" s="9">
        <f>IF('Học viên'!E67="","",'Học viên'!E67)</f>
      </c>
      <c r="D67" s="9">
        <f>IF('Học viên'!F67="","",'Học viên'!F67)</f>
      </c>
      <c r="E67" s="25">
        <f>IF(B67="","",N('T09-26'!AN67))</f>
      </c>
      <c r="F67" s="25">
        <f>IF(B67="","",N('T10-26'!AN67))</f>
      </c>
      <c r="G67" s="25">
        <f>IF(B67="","",N('T11-26'!AN67))</f>
      </c>
      <c r="H67" s="25">
        <f>IF(B67="","",N('T12-26'!AN67))</f>
      </c>
      <c r="I67" s="25">
        <f>IF(B67="","",N('T01-27'!AN67))</f>
      </c>
      <c r="J67" s="25">
        <f>IF(B67="","",N('T02-27'!AN67))</f>
      </c>
      <c r="K67" s="25">
        <f>IF(B67="","",N('T03-27'!AN67))</f>
      </c>
      <c r="L67" s="25">
        <f>IF(B67="","",N('T04-27'!AN67))</f>
      </c>
      <c r="M67" s="25">
        <f>IF(B67="","",N('T05-27'!AN67))</f>
      </c>
      <c r="N67" s="25">
        <f>IF(B67="","",N('T06-27'!AN67))</f>
      </c>
      <c r="O67" s="25">
        <f>IF(B67="","",N('T07-27'!AN67))</f>
      </c>
      <c r="P67" s="25">
        <f>IF(B67="","",N('T08-27'!AN67))</f>
      </c>
      <c r="Q67" s="25">
        <f>IF(B67="","",N('T09-26'!AK67)+N('T10-26'!AK67)+N('T11-26'!AK67)+N('T12-26'!AK67)+N('T01-27'!AK67)+N('T02-27'!AK67)+N('T03-27'!AK67)+N('T04-27'!AK67)+N('T05-27'!AK67)+N('T06-27'!AK67)+N('T07-27'!AK67)+N('T08-27'!AK67))</f>
      </c>
      <c r="R67" s="25">
        <f>IF(B67="","",N('T09-26'!AL67)+N('T10-26'!AL67)+N('T11-26'!AL67)+N('T12-26'!AL67)+N('T01-27'!AL67)+N('T02-27'!AL67)+N('T03-27'!AL67)+N('T04-27'!AL67)+N('T05-27'!AL67)+N('T06-27'!AL67)+N('T07-27'!AL67)+N('T08-27'!AL67))</f>
      </c>
      <c r="S67" s="25">
        <f>IF(B67="","",Q67-R67)</f>
      </c>
    </row>
    <row r="68" spans="1:19" x14ac:dyDescent="0.25">
      <c r="A68" s="20">
        <f>IF(B68="","",ROW()-4)</f>
      </c>
      <c r="B68" s="12">
        <f>IF('Học viên'!B68="","",'Học viên'!B68)</f>
      </c>
      <c r="C68" s="12">
        <f>IF('Học viên'!E68="","",'Học viên'!E68)</f>
      </c>
      <c r="D68" s="12">
        <f>IF('Học viên'!F68="","",'Học viên'!F68)</f>
      </c>
      <c r="E68" s="28">
        <f>IF(B68="","",N('T09-26'!AN68))</f>
      </c>
      <c r="F68" s="28">
        <f>IF(B68="","",N('T10-26'!AN68))</f>
      </c>
      <c r="G68" s="28">
        <f>IF(B68="","",N('T11-26'!AN68))</f>
      </c>
      <c r="H68" s="28">
        <f>IF(B68="","",N('T12-26'!AN68))</f>
      </c>
      <c r="I68" s="28">
        <f>IF(B68="","",N('T01-27'!AN68))</f>
      </c>
      <c r="J68" s="28">
        <f>IF(B68="","",N('T02-27'!AN68))</f>
      </c>
      <c r="K68" s="28">
        <f>IF(B68="","",N('T03-27'!AN68))</f>
      </c>
      <c r="L68" s="28">
        <f>IF(B68="","",N('T04-27'!AN68))</f>
      </c>
      <c r="M68" s="28">
        <f>IF(B68="","",N('T05-27'!AN68))</f>
      </c>
      <c r="N68" s="28">
        <f>IF(B68="","",N('T06-27'!AN68))</f>
      </c>
      <c r="O68" s="28">
        <f>IF(B68="","",N('T07-27'!AN68))</f>
      </c>
      <c r="P68" s="28">
        <f>IF(B68="","",N('T08-27'!AN68))</f>
      </c>
      <c r="Q68" s="28">
        <f>IF(B68="","",N('T09-26'!AK68)+N('T10-26'!AK68)+N('T11-26'!AK68)+N('T12-26'!AK68)+N('T01-27'!AK68)+N('T02-27'!AK68)+N('T03-27'!AK68)+N('T04-27'!AK68)+N('T05-27'!AK68)+N('T06-27'!AK68)+N('T07-27'!AK68)+N('T08-27'!AK68))</f>
      </c>
      <c r="R68" s="28">
        <f>IF(B68="","",N('T09-26'!AL68)+N('T10-26'!AL68)+N('T11-26'!AL68)+N('T12-26'!AL68)+N('T01-27'!AL68)+N('T02-27'!AL68)+N('T03-27'!AL68)+N('T04-27'!AL68)+N('T05-27'!AL68)+N('T06-27'!AL68)+N('T07-27'!AL68)+N('T08-27'!AL68))</f>
      </c>
      <c r="S68" s="28">
        <f>IF(B68="","",Q68-R68)</f>
      </c>
    </row>
    <row r="69" spans="1:19" x14ac:dyDescent="0.25">
      <c r="A69" s="15">
        <f>IF(B69="","",ROW()-4)</f>
      </c>
      <c r="B69" s="9">
        <f>IF('Học viên'!B69="","",'Học viên'!B69)</f>
      </c>
      <c r="C69" s="9">
        <f>IF('Học viên'!E69="","",'Học viên'!E69)</f>
      </c>
      <c r="D69" s="9">
        <f>IF('Học viên'!F69="","",'Học viên'!F69)</f>
      </c>
      <c r="E69" s="25">
        <f>IF(B69="","",N('T09-26'!AN69))</f>
      </c>
      <c r="F69" s="25">
        <f>IF(B69="","",N('T10-26'!AN69))</f>
      </c>
      <c r="G69" s="25">
        <f>IF(B69="","",N('T11-26'!AN69))</f>
      </c>
      <c r="H69" s="25">
        <f>IF(B69="","",N('T12-26'!AN69))</f>
      </c>
      <c r="I69" s="25">
        <f>IF(B69="","",N('T01-27'!AN69))</f>
      </c>
      <c r="J69" s="25">
        <f>IF(B69="","",N('T02-27'!AN69))</f>
      </c>
      <c r="K69" s="25">
        <f>IF(B69="","",N('T03-27'!AN69))</f>
      </c>
      <c r="L69" s="25">
        <f>IF(B69="","",N('T04-27'!AN69))</f>
      </c>
      <c r="M69" s="25">
        <f>IF(B69="","",N('T05-27'!AN69))</f>
      </c>
      <c r="N69" s="25">
        <f>IF(B69="","",N('T06-27'!AN69))</f>
      </c>
      <c r="O69" s="25">
        <f>IF(B69="","",N('T07-27'!AN69))</f>
      </c>
      <c r="P69" s="25">
        <f>IF(B69="","",N('T08-27'!AN69))</f>
      </c>
      <c r="Q69" s="25">
        <f>IF(B69="","",N('T09-26'!AK69)+N('T10-26'!AK69)+N('T11-26'!AK69)+N('T12-26'!AK69)+N('T01-27'!AK69)+N('T02-27'!AK69)+N('T03-27'!AK69)+N('T04-27'!AK69)+N('T05-27'!AK69)+N('T06-27'!AK69)+N('T07-27'!AK69)+N('T08-27'!AK69))</f>
      </c>
      <c r="R69" s="25">
        <f>IF(B69="","",N('T09-26'!AL69)+N('T10-26'!AL69)+N('T11-26'!AL69)+N('T12-26'!AL69)+N('T01-27'!AL69)+N('T02-27'!AL69)+N('T03-27'!AL69)+N('T04-27'!AL69)+N('T05-27'!AL69)+N('T06-27'!AL69)+N('T07-27'!AL69)+N('T08-27'!AL69))</f>
      </c>
      <c r="S69" s="25">
        <f>IF(B69="","",Q69-R69)</f>
      </c>
    </row>
    <row r="70" spans="1:19" x14ac:dyDescent="0.25">
      <c r="A70" s="20">
        <f>IF(B70="","",ROW()-4)</f>
      </c>
      <c r="B70" s="12">
        <f>IF('Học viên'!B70="","",'Học viên'!B70)</f>
      </c>
      <c r="C70" s="12">
        <f>IF('Học viên'!E70="","",'Học viên'!E70)</f>
      </c>
      <c r="D70" s="12">
        <f>IF('Học viên'!F70="","",'Học viên'!F70)</f>
      </c>
      <c r="E70" s="28">
        <f>IF(B70="","",N('T09-26'!AN70))</f>
      </c>
      <c r="F70" s="28">
        <f>IF(B70="","",N('T10-26'!AN70))</f>
      </c>
      <c r="G70" s="28">
        <f>IF(B70="","",N('T11-26'!AN70))</f>
      </c>
      <c r="H70" s="28">
        <f>IF(B70="","",N('T12-26'!AN70))</f>
      </c>
      <c r="I70" s="28">
        <f>IF(B70="","",N('T01-27'!AN70))</f>
      </c>
      <c r="J70" s="28">
        <f>IF(B70="","",N('T02-27'!AN70))</f>
      </c>
      <c r="K70" s="28">
        <f>IF(B70="","",N('T03-27'!AN70))</f>
      </c>
      <c r="L70" s="28">
        <f>IF(B70="","",N('T04-27'!AN70))</f>
      </c>
      <c r="M70" s="28">
        <f>IF(B70="","",N('T05-27'!AN70))</f>
      </c>
      <c r="N70" s="28">
        <f>IF(B70="","",N('T06-27'!AN70))</f>
      </c>
      <c r="O70" s="28">
        <f>IF(B70="","",N('T07-27'!AN70))</f>
      </c>
      <c r="P70" s="28">
        <f>IF(B70="","",N('T08-27'!AN70))</f>
      </c>
      <c r="Q70" s="28">
        <f>IF(B70="","",N('T09-26'!AK70)+N('T10-26'!AK70)+N('T11-26'!AK70)+N('T12-26'!AK70)+N('T01-27'!AK70)+N('T02-27'!AK70)+N('T03-27'!AK70)+N('T04-27'!AK70)+N('T05-27'!AK70)+N('T06-27'!AK70)+N('T07-27'!AK70)+N('T08-27'!AK70))</f>
      </c>
      <c r="R70" s="28">
        <f>IF(B70="","",N('T09-26'!AL70)+N('T10-26'!AL70)+N('T11-26'!AL70)+N('T12-26'!AL70)+N('T01-27'!AL70)+N('T02-27'!AL70)+N('T03-27'!AL70)+N('T04-27'!AL70)+N('T05-27'!AL70)+N('T06-27'!AL70)+N('T07-27'!AL70)+N('T08-27'!AL70))</f>
      </c>
      <c r="S70" s="28">
        <f>IF(B70="","",Q70-R70)</f>
      </c>
    </row>
    <row r="71" spans="1:19" x14ac:dyDescent="0.25">
      <c r="A71" s="15">
        <f>IF(B71="","",ROW()-4)</f>
      </c>
      <c r="B71" s="9">
        <f>IF('Học viên'!B71="","",'Học viên'!B71)</f>
      </c>
      <c r="C71" s="9">
        <f>IF('Học viên'!E71="","",'Học viên'!E71)</f>
      </c>
      <c r="D71" s="9">
        <f>IF('Học viên'!F71="","",'Học viên'!F71)</f>
      </c>
      <c r="E71" s="25">
        <f>IF(B71="","",N('T09-26'!AN71))</f>
      </c>
      <c r="F71" s="25">
        <f>IF(B71="","",N('T10-26'!AN71))</f>
      </c>
      <c r="G71" s="25">
        <f>IF(B71="","",N('T11-26'!AN71))</f>
      </c>
      <c r="H71" s="25">
        <f>IF(B71="","",N('T12-26'!AN71))</f>
      </c>
      <c r="I71" s="25">
        <f>IF(B71="","",N('T01-27'!AN71))</f>
      </c>
      <c r="J71" s="25">
        <f>IF(B71="","",N('T02-27'!AN71))</f>
      </c>
      <c r="K71" s="25">
        <f>IF(B71="","",N('T03-27'!AN71))</f>
      </c>
      <c r="L71" s="25">
        <f>IF(B71="","",N('T04-27'!AN71))</f>
      </c>
      <c r="M71" s="25">
        <f>IF(B71="","",N('T05-27'!AN71))</f>
      </c>
      <c r="N71" s="25">
        <f>IF(B71="","",N('T06-27'!AN71))</f>
      </c>
      <c r="O71" s="25">
        <f>IF(B71="","",N('T07-27'!AN71))</f>
      </c>
      <c r="P71" s="25">
        <f>IF(B71="","",N('T08-27'!AN71))</f>
      </c>
      <c r="Q71" s="25">
        <f>IF(B71="","",N('T09-26'!AK71)+N('T10-26'!AK71)+N('T11-26'!AK71)+N('T12-26'!AK71)+N('T01-27'!AK71)+N('T02-27'!AK71)+N('T03-27'!AK71)+N('T04-27'!AK71)+N('T05-27'!AK71)+N('T06-27'!AK71)+N('T07-27'!AK71)+N('T08-27'!AK71))</f>
      </c>
      <c r="R71" s="25">
        <f>IF(B71="","",N('T09-26'!AL71)+N('T10-26'!AL71)+N('T11-26'!AL71)+N('T12-26'!AL71)+N('T01-27'!AL71)+N('T02-27'!AL71)+N('T03-27'!AL71)+N('T04-27'!AL71)+N('T05-27'!AL71)+N('T06-27'!AL71)+N('T07-27'!AL71)+N('T08-27'!AL71))</f>
      </c>
      <c r="S71" s="25">
        <f>IF(B71="","",Q71-R71)</f>
      </c>
    </row>
    <row r="72" spans="1:19" x14ac:dyDescent="0.25">
      <c r="A72" s="20">
        <f>IF(B72="","",ROW()-4)</f>
      </c>
      <c r="B72" s="12">
        <f>IF('Học viên'!B72="","",'Học viên'!B72)</f>
      </c>
      <c r="C72" s="12">
        <f>IF('Học viên'!E72="","",'Học viên'!E72)</f>
      </c>
      <c r="D72" s="12">
        <f>IF('Học viên'!F72="","",'Học viên'!F72)</f>
      </c>
      <c r="E72" s="28">
        <f>IF(B72="","",N('T09-26'!AN72))</f>
      </c>
      <c r="F72" s="28">
        <f>IF(B72="","",N('T10-26'!AN72))</f>
      </c>
      <c r="G72" s="28">
        <f>IF(B72="","",N('T11-26'!AN72))</f>
      </c>
      <c r="H72" s="28">
        <f>IF(B72="","",N('T12-26'!AN72))</f>
      </c>
      <c r="I72" s="28">
        <f>IF(B72="","",N('T01-27'!AN72))</f>
      </c>
      <c r="J72" s="28">
        <f>IF(B72="","",N('T02-27'!AN72))</f>
      </c>
      <c r="K72" s="28">
        <f>IF(B72="","",N('T03-27'!AN72))</f>
      </c>
      <c r="L72" s="28">
        <f>IF(B72="","",N('T04-27'!AN72))</f>
      </c>
      <c r="M72" s="28">
        <f>IF(B72="","",N('T05-27'!AN72))</f>
      </c>
      <c r="N72" s="28">
        <f>IF(B72="","",N('T06-27'!AN72))</f>
      </c>
      <c r="O72" s="28">
        <f>IF(B72="","",N('T07-27'!AN72))</f>
      </c>
      <c r="P72" s="28">
        <f>IF(B72="","",N('T08-27'!AN72))</f>
      </c>
      <c r="Q72" s="28">
        <f>IF(B72="","",N('T09-26'!AK72)+N('T10-26'!AK72)+N('T11-26'!AK72)+N('T12-26'!AK72)+N('T01-27'!AK72)+N('T02-27'!AK72)+N('T03-27'!AK72)+N('T04-27'!AK72)+N('T05-27'!AK72)+N('T06-27'!AK72)+N('T07-27'!AK72)+N('T08-27'!AK72))</f>
      </c>
      <c r="R72" s="28">
        <f>IF(B72="","",N('T09-26'!AL72)+N('T10-26'!AL72)+N('T11-26'!AL72)+N('T12-26'!AL72)+N('T01-27'!AL72)+N('T02-27'!AL72)+N('T03-27'!AL72)+N('T04-27'!AL72)+N('T05-27'!AL72)+N('T06-27'!AL72)+N('T07-27'!AL72)+N('T08-27'!AL72))</f>
      </c>
      <c r="S72" s="28">
        <f>IF(B72="","",Q72-R72)</f>
      </c>
    </row>
    <row r="73" spans="1:19" x14ac:dyDescent="0.25">
      <c r="A73" s="15">
        <f>IF(B73="","",ROW()-4)</f>
      </c>
      <c r="B73" s="9">
        <f>IF('Học viên'!B73="","",'Học viên'!B73)</f>
      </c>
      <c r="C73" s="9">
        <f>IF('Học viên'!E73="","",'Học viên'!E73)</f>
      </c>
      <c r="D73" s="9">
        <f>IF('Học viên'!F73="","",'Học viên'!F73)</f>
      </c>
      <c r="E73" s="25">
        <f>IF(B73="","",N('T09-26'!AN73))</f>
      </c>
      <c r="F73" s="25">
        <f>IF(B73="","",N('T10-26'!AN73))</f>
      </c>
      <c r="G73" s="25">
        <f>IF(B73="","",N('T11-26'!AN73))</f>
      </c>
      <c r="H73" s="25">
        <f>IF(B73="","",N('T12-26'!AN73))</f>
      </c>
      <c r="I73" s="25">
        <f>IF(B73="","",N('T01-27'!AN73))</f>
      </c>
      <c r="J73" s="25">
        <f>IF(B73="","",N('T02-27'!AN73))</f>
      </c>
      <c r="K73" s="25">
        <f>IF(B73="","",N('T03-27'!AN73))</f>
      </c>
      <c r="L73" s="25">
        <f>IF(B73="","",N('T04-27'!AN73))</f>
      </c>
      <c r="M73" s="25">
        <f>IF(B73="","",N('T05-27'!AN73))</f>
      </c>
      <c r="N73" s="25">
        <f>IF(B73="","",N('T06-27'!AN73))</f>
      </c>
      <c r="O73" s="25">
        <f>IF(B73="","",N('T07-27'!AN73))</f>
      </c>
      <c r="P73" s="25">
        <f>IF(B73="","",N('T08-27'!AN73))</f>
      </c>
      <c r="Q73" s="25">
        <f>IF(B73="","",N('T09-26'!AK73)+N('T10-26'!AK73)+N('T11-26'!AK73)+N('T12-26'!AK73)+N('T01-27'!AK73)+N('T02-27'!AK73)+N('T03-27'!AK73)+N('T04-27'!AK73)+N('T05-27'!AK73)+N('T06-27'!AK73)+N('T07-27'!AK73)+N('T08-27'!AK73))</f>
      </c>
      <c r="R73" s="25">
        <f>IF(B73="","",N('T09-26'!AL73)+N('T10-26'!AL73)+N('T11-26'!AL73)+N('T12-26'!AL73)+N('T01-27'!AL73)+N('T02-27'!AL73)+N('T03-27'!AL73)+N('T04-27'!AL73)+N('T05-27'!AL73)+N('T06-27'!AL73)+N('T07-27'!AL73)+N('T08-27'!AL73))</f>
      </c>
      <c r="S73" s="25">
        <f>IF(B73="","",Q73-R73)</f>
      </c>
    </row>
    <row r="74" spans="1:19" x14ac:dyDescent="0.25">
      <c r="A74" s="20">
        <f>IF(B74="","",ROW()-4)</f>
      </c>
      <c r="B74" s="12">
        <f>IF('Học viên'!B74="","",'Học viên'!B74)</f>
      </c>
      <c r="C74" s="12">
        <f>IF('Học viên'!E74="","",'Học viên'!E74)</f>
      </c>
      <c r="D74" s="12">
        <f>IF('Học viên'!F74="","",'Học viên'!F74)</f>
      </c>
      <c r="E74" s="28">
        <f>IF(B74="","",N('T09-26'!AN74))</f>
      </c>
      <c r="F74" s="28">
        <f>IF(B74="","",N('T10-26'!AN74))</f>
      </c>
      <c r="G74" s="28">
        <f>IF(B74="","",N('T11-26'!AN74))</f>
      </c>
      <c r="H74" s="28">
        <f>IF(B74="","",N('T12-26'!AN74))</f>
      </c>
      <c r="I74" s="28">
        <f>IF(B74="","",N('T01-27'!AN74))</f>
      </c>
      <c r="J74" s="28">
        <f>IF(B74="","",N('T02-27'!AN74))</f>
      </c>
      <c r="K74" s="28">
        <f>IF(B74="","",N('T03-27'!AN74))</f>
      </c>
      <c r="L74" s="28">
        <f>IF(B74="","",N('T04-27'!AN74))</f>
      </c>
      <c r="M74" s="28">
        <f>IF(B74="","",N('T05-27'!AN74))</f>
      </c>
      <c r="N74" s="28">
        <f>IF(B74="","",N('T06-27'!AN74))</f>
      </c>
      <c r="O74" s="28">
        <f>IF(B74="","",N('T07-27'!AN74))</f>
      </c>
      <c r="P74" s="28">
        <f>IF(B74="","",N('T08-27'!AN74))</f>
      </c>
      <c r="Q74" s="28">
        <f>IF(B74="","",N('T09-26'!AK74)+N('T10-26'!AK74)+N('T11-26'!AK74)+N('T12-26'!AK74)+N('T01-27'!AK74)+N('T02-27'!AK74)+N('T03-27'!AK74)+N('T04-27'!AK74)+N('T05-27'!AK74)+N('T06-27'!AK74)+N('T07-27'!AK74)+N('T08-27'!AK74))</f>
      </c>
      <c r="R74" s="28">
        <f>IF(B74="","",N('T09-26'!AL74)+N('T10-26'!AL74)+N('T11-26'!AL74)+N('T12-26'!AL74)+N('T01-27'!AL74)+N('T02-27'!AL74)+N('T03-27'!AL74)+N('T04-27'!AL74)+N('T05-27'!AL74)+N('T06-27'!AL74)+N('T07-27'!AL74)+N('T08-27'!AL74))</f>
      </c>
      <c r="S74" s="28">
        <f>IF(B74="","",Q74-R74)</f>
      </c>
    </row>
    <row r="75" spans="1:19" x14ac:dyDescent="0.25">
      <c r="A75" s="15">
        <f>IF(B75="","",ROW()-4)</f>
      </c>
      <c r="B75" s="9">
        <f>IF('Học viên'!B75="","",'Học viên'!B75)</f>
      </c>
      <c r="C75" s="9">
        <f>IF('Học viên'!E75="","",'Học viên'!E75)</f>
      </c>
      <c r="D75" s="9">
        <f>IF('Học viên'!F75="","",'Học viên'!F75)</f>
      </c>
      <c r="E75" s="25">
        <f>IF(B75="","",N('T09-26'!AN75))</f>
      </c>
      <c r="F75" s="25">
        <f>IF(B75="","",N('T10-26'!AN75))</f>
      </c>
      <c r="G75" s="25">
        <f>IF(B75="","",N('T11-26'!AN75))</f>
      </c>
      <c r="H75" s="25">
        <f>IF(B75="","",N('T12-26'!AN75))</f>
      </c>
      <c r="I75" s="25">
        <f>IF(B75="","",N('T01-27'!AN75))</f>
      </c>
      <c r="J75" s="25">
        <f>IF(B75="","",N('T02-27'!AN75))</f>
      </c>
      <c r="K75" s="25">
        <f>IF(B75="","",N('T03-27'!AN75))</f>
      </c>
      <c r="L75" s="25">
        <f>IF(B75="","",N('T04-27'!AN75))</f>
      </c>
      <c r="M75" s="25">
        <f>IF(B75="","",N('T05-27'!AN75))</f>
      </c>
      <c r="N75" s="25">
        <f>IF(B75="","",N('T06-27'!AN75))</f>
      </c>
      <c r="O75" s="25">
        <f>IF(B75="","",N('T07-27'!AN75))</f>
      </c>
      <c r="P75" s="25">
        <f>IF(B75="","",N('T08-27'!AN75))</f>
      </c>
      <c r="Q75" s="25">
        <f>IF(B75="","",N('T09-26'!AK75)+N('T10-26'!AK75)+N('T11-26'!AK75)+N('T12-26'!AK75)+N('T01-27'!AK75)+N('T02-27'!AK75)+N('T03-27'!AK75)+N('T04-27'!AK75)+N('T05-27'!AK75)+N('T06-27'!AK75)+N('T07-27'!AK75)+N('T08-27'!AK75))</f>
      </c>
      <c r="R75" s="25">
        <f>IF(B75="","",N('T09-26'!AL75)+N('T10-26'!AL75)+N('T11-26'!AL75)+N('T12-26'!AL75)+N('T01-27'!AL75)+N('T02-27'!AL75)+N('T03-27'!AL75)+N('T04-27'!AL75)+N('T05-27'!AL75)+N('T06-27'!AL75)+N('T07-27'!AL75)+N('T08-27'!AL75))</f>
      </c>
      <c r="S75" s="25">
        <f>IF(B75="","",Q75-R75)</f>
      </c>
    </row>
    <row r="76" spans="1:19" x14ac:dyDescent="0.25">
      <c r="A76" s="20">
        <f>IF(B76="","",ROW()-4)</f>
      </c>
      <c r="B76" s="12">
        <f>IF('Học viên'!B76="","",'Học viên'!B76)</f>
      </c>
      <c r="C76" s="12">
        <f>IF('Học viên'!E76="","",'Học viên'!E76)</f>
      </c>
      <c r="D76" s="12">
        <f>IF('Học viên'!F76="","",'Học viên'!F76)</f>
      </c>
      <c r="E76" s="28">
        <f>IF(B76="","",N('T09-26'!AN76))</f>
      </c>
      <c r="F76" s="28">
        <f>IF(B76="","",N('T10-26'!AN76))</f>
      </c>
      <c r="G76" s="28">
        <f>IF(B76="","",N('T11-26'!AN76))</f>
      </c>
      <c r="H76" s="28">
        <f>IF(B76="","",N('T12-26'!AN76))</f>
      </c>
      <c r="I76" s="28">
        <f>IF(B76="","",N('T01-27'!AN76))</f>
      </c>
      <c r="J76" s="28">
        <f>IF(B76="","",N('T02-27'!AN76))</f>
      </c>
      <c r="K76" s="28">
        <f>IF(B76="","",N('T03-27'!AN76))</f>
      </c>
      <c r="L76" s="28">
        <f>IF(B76="","",N('T04-27'!AN76))</f>
      </c>
      <c r="M76" s="28">
        <f>IF(B76="","",N('T05-27'!AN76))</f>
      </c>
      <c r="N76" s="28">
        <f>IF(B76="","",N('T06-27'!AN76))</f>
      </c>
      <c r="O76" s="28">
        <f>IF(B76="","",N('T07-27'!AN76))</f>
      </c>
      <c r="P76" s="28">
        <f>IF(B76="","",N('T08-27'!AN76))</f>
      </c>
      <c r="Q76" s="28">
        <f>IF(B76="","",N('T09-26'!AK76)+N('T10-26'!AK76)+N('T11-26'!AK76)+N('T12-26'!AK76)+N('T01-27'!AK76)+N('T02-27'!AK76)+N('T03-27'!AK76)+N('T04-27'!AK76)+N('T05-27'!AK76)+N('T06-27'!AK76)+N('T07-27'!AK76)+N('T08-27'!AK76))</f>
      </c>
      <c r="R76" s="28">
        <f>IF(B76="","",N('T09-26'!AL76)+N('T10-26'!AL76)+N('T11-26'!AL76)+N('T12-26'!AL76)+N('T01-27'!AL76)+N('T02-27'!AL76)+N('T03-27'!AL76)+N('T04-27'!AL76)+N('T05-27'!AL76)+N('T06-27'!AL76)+N('T07-27'!AL76)+N('T08-27'!AL76))</f>
      </c>
      <c r="S76" s="28">
        <f>IF(B76="","",Q76-R76)</f>
      </c>
    </row>
    <row r="77" spans="1:19" x14ac:dyDescent="0.25">
      <c r="A77" s="15">
        <f>IF(B77="","",ROW()-4)</f>
      </c>
      <c r="B77" s="9">
        <f>IF('Học viên'!B77="","",'Học viên'!B77)</f>
      </c>
      <c r="C77" s="9">
        <f>IF('Học viên'!E77="","",'Học viên'!E77)</f>
      </c>
      <c r="D77" s="9">
        <f>IF('Học viên'!F77="","",'Học viên'!F77)</f>
      </c>
      <c r="E77" s="25">
        <f>IF(B77="","",N('T09-26'!AN77))</f>
      </c>
      <c r="F77" s="25">
        <f>IF(B77="","",N('T10-26'!AN77))</f>
      </c>
      <c r="G77" s="25">
        <f>IF(B77="","",N('T11-26'!AN77))</f>
      </c>
      <c r="H77" s="25">
        <f>IF(B77="","",N('T12-26'!AN77))</f>
      </c>
      <c r="I77" s="25">
        <f>IF(B77="","",N('T01-27'!AN77))</f>
      </c>
      <c r="J77" s="25">
        <f>IF(B77="","",N('T02-27'!AN77))</f>
      </c>
      <c r="K77" s="25">
        <f>IF(B77="","",N('T03-27'!AN77))</f>
      </c>
      <c r="L77" s="25">
        <f>IF(B77="","",N('T04-27'!AN77))</f>
      </c>
      <c r="M77" s="25">
        <f>IF(B77="","",N('T05-27'!AN77))</f>
      </c>
      <c r="N77" s="25">
        <f>IF(B77="","",N('T06-27'!AN77))</f>
      </c>
      <c r="O77" s="25">
        <f>IF(B77="","",N('T07-27'!AN77))</f>
      </c>
      <c r="P77" s="25">
        <f>IF(B77="","",N('T08-27'!AN77))</f>
      </c>
      <c r="Q77" s="25">
        <f>IF(B77="","",N('T09-26'!AK77)+N('T10-26'!AK77)+N('T11-26'!AK77)+N('T12-26'!AK77)+N('T01-27'!AK77)+N('T02-27'!AK77)+N('T03-27'!AK77)+N('T04-27'!AK77)+N('T05-27'!AK77)+N('T06-27'!AK77)+N('T07-27'!AK77)+N('T08-27'!AK77))</f>
      </c>
      <c r="R77" s="25">
        <f>IF(B77="","",N('T09-26'!AL77)+N('T10-26'!AL77)+N('T11-26'!AL77)+N('T12-26'!AL77)+N('T01-27'!AL77)+N('T02-27'!AL77)+N('T03-27'!AL77)+N('T04-27'!AL77)+N('T05-27'!AL77)+N('T06-27'!AL77)+N('T07-27'!AL77)+N('T08-27'!AL77))</f>
      </c>
      <c r="S77" s="25">
        <f>IF(B77="","",Q77-R77)</f>
      </c>
    </row>
    <row r="78" spans="1:19" x14ac:dyDescent="0.25">
      <c r="A78" s="20">
        <f>IF(B78="","",ROW()-4)</f>
      </c>
      <c r="B78" s="12">
        <f>IF('Học viên'!B78="","",'Học viên'!B78)</f>
      </c>
      <c r="C78" s="12">
        <f>IF('Học viên'!E78="","",'Học viên'!E78)</f>
      </c>
      <c r="D78" s="12">
        <f>IF('Học viên'!F78="","",'Học viên'!F78)</f>
      </c>
      <c r="E78" s="28">
        <f>IF(B78="","",N('T09-26'!AN78))</f>
      </c>
      <c r="F78" s="28">
        <f>IF(B78="","",N('T10-26'!AN78))</f>
      </c>
      <c r="G78" s="28">
        <f>IF(B78="","",N('T11-26'!AN78))</f>
      </c>
      <c r="H78" s="28">
        <f>IF(B78="","",N('T12-26'!AN78))</f>
      </c>
      <c r="I78" s="28">
        <f>IF(B78="","",N('T01-27'!AN78))</f>
      </c>
      <c r="J78" s="28">
        <f>IF(B78="","",N('T02-27'!AN78))</f>
      </c>
      <c r="K78" s="28">
        <f>IF(B78="","",N('T03-27'!AN78))</f>
      </c>
      <c r="L78" s="28">
        <f>IF(B78="","",N('T04-27'!AN78))</f>
      </c>
      <c r="M78" s="28">
        <f>IF(B78="","",N('T05-27'!AN78))</f>
      </c>
      <c r="N78" s="28">
        <f>IF(B78="","",N('T06-27'!AN78))</f>
      </c>
      <c r="O78" s="28">
        <f>IF(B78="","",N('T07-27'!AN78))</f>
      </c>
      <c r="P78" s="28">
        <f>IF(B78="","",N('T08-27'!AN78))</f>
      </c>
      <c r="Q78" s="28">
        <f>IF(B78="","",N('T09-26'!AK78)+N('T10-26'!AK78)+N('T11-26'!AK78)+N('T12-26'!AK78)+N('T01-27'!AK78)+N('T02-27'!AK78)+N('T03-27'!AK78)+N('T04-27'!AK78)+N('T05-27'!AK78)+N('T06-27'!AK78)+N('T07-27'!AK78)+N('T08-27'!AK78))</f>
      </c>
      <c r="R78" s="28">
        <f>IF(B78="","",N('T09-26'!AL78)+N('T10-26'!AL78)+N('T11-26'!AL78)+N('T12-26'!AL78)+N('T01-27'!AL78)+N('T02-27'!AL78)+N('T03-27'!AL78)+N('T04-27'!AL78)+N('T05-27'!AL78)+N('T06-27'!AL78)+N('T07-27'!AL78)+N('T08-27'!AL78))</f>
      </c>
      <c r="S78" s="28">
        <f>IF(B78="","",Q78-R78)</f>
      </c>
    </row>
    <row r="79" spans="1:19" x14ac:dyDescent="0.25">
      <c r="A79" s="15">
        <f>IF(B79="","",ROW()-4)</f>
      </c>
      <c r="B79" s="9">
        <f>IF('Học viên'!B79="","",'Học viên'!B79)</f>
      </c>
      <c r="C79" s="9">
        <f>IF('Học viên'!E79="","",'Học viên'!E79)</f>
      </c>
      <c r="D79" s="9">
        <f>IF('Học viên'!F79="","",'Học viên'!F79)</f>
      </c>
      <c r="E79" s="25">
        <f>IF(B79="","",N('T09-26'!AN79))</f>
      </c>
      <c r="F79" s="25">
        <f>IF(B79="","",N('T10-26'!AN79))</f>
      </c>
      <c r="G79" s="25">
        <f>IF(B79="","",N('T11-26'!AN79))</f>
      </c>
      <c r="H79" s="25">
        <f>IF(B79="","",N('T12-26'!AN79))</f>
      </c>
      <c r="I79" s="25">
        <f>IF(B79="","",N('T01-27'!AN79))</f>
      </c>
      <c r="J79" s="25">
        <f>IF(B79="","",N('T02-27'!AN79))</f>
      </c>
      <c r="K79" s="25">
        <f>IF(B79="","",N('T03-27'!AN79))</f>
      </c>
      <c r="L79" s="25">
        <f>IF(B79="","",N('T04-27'!AN79))</f>
      </c>
      <c r="M79" s="25">
        <f>IF(B79="","",N('T05-27'!AN79))</f>
      </c>
      <c r="N79" s="25">
        <f>IF(B79="","",N('T06-27'!AN79))</f>
      </c>
      <c r="O79" s="25">
        <f>IF(B79="","",N('T07-27'!AN79))</f>
      </c>
      <c r="P79" s="25">
        <f>IF(B79="","",N('T08-27'!AN79))</f>
      </c>
      <c r="Q79" s="25">
        <f>IF(B79="","",N('T09-26'!AK79)+N('T10-26'!AK79)+N('T11-26'!AK79)+N('T12-26'!AK79)+N('T01-27'!AK79)+N('T02-27'!AK79)+N('T03-27'!AK79)+N('T04-27'!AK79)+N('T05-27'!AK79)+N('T06-27'!AK79)+N('T07-27'!AK79)+N('T08-27'!AK79))</f>
      </c>
      <c r="R79" s="25">
        <f>IF(B79="","",N('T09-26'!AL79)+N('T10-26'!AL79)+N('T11-26'!AL79)+N('T12-26'!AL79)+N('T01-27'!AL79)+N('T02-27'!AL79)+N('T03-27'!AL79)+N('T04-27'!AL79)+N('T05-27'!AL79)+N('T06-27'!AL79)+N('T07-27'!AL79)+N('T08-27'!AL79))</f>
      </c>
      <c r="S79" s="25">
        <f>IF(B79="","",Q79-R79)</f>
      </c>
    </row>
    <row r="80" spans="1:19" x14ac:dyDescent="0.25">
      <c r="A80" s="20">
        <f>IF(B80="","",ROW()-4)</f>
      </c>
      <c r="B80" s="12">
        <f>IF('Học viên'!B80="","",'Học viên'!B80)</f>
      </c>
      <c r="C80" s="12">
        <f>IF('Học viên'!E80="","",'Học viên'!E80)</f>
      </c>
      <c r="D80" s="12">
        <f>IF('Học viên'!F80="","",'Học viên'!F80)</f>
      </c>
      <c r="E80" s="28">
        <f>IF(B80="","",N('T09-26'!AN80))</f>
      </c>
      <c r="F80" s="28">
        <f>IF(B80="","",N('T10-26'!AN80))</f>
      </c>
      <c r="G80" s="28">
        <f>IF(B80="","",N('T11-26'!AN80))</f>
      </c>
      <c r="H80" s="28">
        <f>IF(B80="","",N('T12-26'!AN80))</f>
      </c>
      <c r="I80" s="28">
        <f>IF(B80="","",N('T01-27'!AN80))</f>
      </c>
      <c r="J80" s="28">
        <f>IF(B80="","",N('T02-27'!AN80))</f>
      </c>
      <c r="K80" s="28">
        <f>IF(B80="","",N('T03-27'!AN80))</f>
      </c>
      <c r="L80" s="28">
        <f>IF(B80="","",N('T04-27'!AN80))</f>
      </c>
      <c r="M80" s="28">
        <f>IF(B80="","",N('T05-27'!AN80))</f>
      </c>
      <c r="N80" s="28">
        <f>IF(B80="","",N('T06-27'!AN80))</f>
      </c>
      <c r="O80" s="28">
        <f>IF(B80="","",N('T07-27'!AN80))</f>
      </c>
      <c r="P80" s="28">
        <f>IF(B80="","",N('T08-27'!AN80))</f>
      </c>
      <c r="Q80" s="28">
        <f>IF(B80="","",N('T09-26'!AK80)+N('T10-26'!AK80)+N('T11-26'!AK80)+N('T12-26'!AK80)+N('T01-27'!AK80)+N('T02-27'!AK80)+N('T03-27'!AK80)+N('T04-27'!AK80)+N('T05-27'!AK80)+N('T06-27'!AK80)+N('T07-27'!AK80)+N('T08-27'!AK80))</f>
      </c>
      <c r="R80" s="28">
        <f>IF(B80="","",N('T09-26'!AL80)+N('T10-26'!AL80)+N('T11-26'!AL80)+N('T12-26'!AL80)+N('T01-27'!AL80)+N('T02-27'!AL80)+N('T03-27'!AL80)+N('T04-27'!AL80)+N('T05-27'!AL80)+N('T06-27'!AL80)+N('T07-27'!AL80)+N('T08-27'!AL80))</f>
      </c>
      <c r="S80" s="28">
        <f>IF(B80="","",Q80-R80)</f>
      </c>
    </row>
    <row r="81" spans="1:19" x14ac:dyDescent="0.25">
      <c r="A81" s="15">
        <f>IF(B81="","",ROW()-4)</f>
      </c>
      <c r="B81" s="9">
        <f>IF('Học viên'!B81="","",'Học viên'!B81)</f>
      </c>
      <c r="C81" s="9">
        <f>IF('Học viên'!E81="","",'Học viên'!E81)</f>
      </c>
      <c r="D81" s="9">
        <f>IF('Học viên'!F81="","",'Học viên'!F81)</f>
      </c>
      <c r="E81" s="25">
        <f>IF(B81="","",N('T09-26'!AN81))</f>
      </c>
      <c r="F81" s="25">
        <f>IF(B81="","",N('T10-26'!AN81))</f>
      </c>
      <c r="G81" s="25">
        <f>IF(B81="","",N('T11-26'!AN81))</f>
      </c>
      <c r="H81" s="25">
        <f>IF(B81="","",N('T12-26'!AN81))</f>
      </c>
      <c r="I81" s="25">
        <f>IF(B81="","",N('T01-27'!AN81))</f>
      </c>
      <c r="J81" s="25">
        <f>IF(B81="","",N('T02-27'!AN81))</f>
      </c>
      <c r="K81" s="25">
        <f>IF(B81="","",N('T03-27'!AN81))</f>
      </c>
      <c r="L81" s="25">
        <f>IF(B81="","",N('T04-27'!AN81))</f>
      </c>
      <c r="M81" s="25">
        <f>IF(B81="","",N('T05-27'!AN81))</f>
      </c>
      <c r="N81" s="25">
        <f>IF(B81="","",N('T06-27'!AN81))</f>
      </c>
      <c r="O81" s="25">
        <f>IF(B81="","",N('T07-27'!AN81))</f>
      </c>
      <c r="P81" s="25">
        <f>IF(B81="","",N('T08-27'!AN81))</f>
      </c>
      <c r="Q81" s="25">
        <f>IF(B81="","",N('T09-26'!AK81)+N('T10-26'!AK81)+N('T11-26'!AK81)+N('T12-26'!AK81)+N('T01-27'!AK81)+N('T02-27'!AK81)+N('T03-27'!AK81)+N('T04-27'!AK81)+N('T05-27'!AK81)+N('T06-27'!AK81)+N('T07-27'!AK81)+N('T08-27'!AK81))</f>
      </c>
      <c r="R81" s="25">
        <f>IF(B81="","",N('T09-26'!AL81)+N('T10-26'!AL81)+N('T11-26'!AL81)+N('T12-26'!AL81)+N('T01-27'!AL81)+N('T02-27'!AL81)+N('T03-27'!AL81)+N('T04-27'!AL81)+N('T05-27'!AL81)+N('T06-27'!AL81)+N('T07-27'!AL81)+N('T08-27'!AL81))</f>
      </c>
      <c r="S81" s="25">
        <f>IF(B81="","",Q81-R81)</f>
      </c>
    </row>
    <row r="82" spans="1:19" x14ac:dyDescent="0.25">
      <c r="A82" s="20">
        <f>IF(B82="","",ROW()-4)</f>
      </c>
      <c r="B82" s="12">
        <f>IF('Học viên'!B82="","",'Học viên'!B82)</f>
      </c>
      <c r="C82" s="12">
        <f>IF('Học viên'!E82="","",'Học viên'!E82)</f>
      </c>
      <c r="D82" s="12">
        <f>IF('Học viên'!F82="","",'Học viên'!F82)</f>
      </c>
      <c r="E82" s="28">
        <f>IF(B82="","",N('T09-26'!AN82))</f>
      </c>
      <c r="F82" s="28">
        <f>IF(B82="","",N('T10-26'!AN82))</f>
      </c>
      <c r="G82" s="28">
        <f>IF(B82="","",N('T11-26'!AN82))</f>
      </c>
      <c r="H82" s="28">
        <f>IF(B82="","",N('T12-26'!AN82))</f>
      </c>
      <c r="I82" s="28">
        <f>IF(B82="","",N('T01-27'!AN82))</f>
      </c>
      <c r="J82" s="28">
        <f>IF(B82="","",N('T02-27'!AN82))</f>
      </c>
      <c r="K82" s="28">
        <f>IF(B82="","",N('T03-27'!AN82))</f>
      </c>
      <c r="L82" s="28">
        <f>IF(B82="","",N('T04-27'!AN82))</f>
      </c>
      <c r="M82" s="28">
        <f>IF(B82="","",N('T05-27'!AN82))</f>
      </c>
      <c r="N82" s="28">
        <f>IF(B82="","",N('T06-27'!AN82))</f>
      </c>
      <c r="O82" s="28">
        <f>IF(B82="","",N('T07-27'!AN82))</f>
      </c>
      <c r="P82" s="28">
        <f>IF(B82="","",N('T08-27'!AN82))</f>
      </c>
      <c r="Q82" s="28">
        <f>IF(B82="","",N('T09-26'!AK82)+N('T10-26'!AK82)+N('T11-26'!AK82)+N('T12-26'!AK82)+N('T01-27'!AK82)+N('T02-27'!AK82)+N('T03-27'!AK82)+N('T04-27'!AK82)+N('T05-27'!AK82)+N('T06-27'!AK82)+N('T07-27'!AK82)+N('T08-27'!AK82))</f>
      </c>
      <c r="R82" s="28">
        <f>IF(B82="","",N('T09-26'!AL82)+N('T10-26'!AL82)+N('T11-26'!AL82)+N('T12-26'!AL82)+N('T01-27'!AL82)+N('T02-27'!AL82)+N('T03-27'!AL82)+N('T04-27'!AL82)+N('T05-27'!AL82)+N('T06-27'!AL82)+N('T07-27'!AL82)+N('T08-27'!AL82))</f>
      </c>
      <c r="S82" s="28">
        <f>IF(B82="","",Q82-R82)</f>
      </c>
    </row>
    <row r="83" spans="1:19" x14ac:dyDescent="0.25">
      <c r="A83" s="15">
        <f>IF(B83="","",ROW()-4)</f>
      </c>
      <c r="B83" s="9">
        <f>IF('Học viên'!B83="","",'Học viên'!B83)</f>
      </c>
      <c r="C83" s="9">
        <f>IF('Học viên'!E83="","",'Học viên'!E83)</f>
      </c>
      <c r="D83" s="9">
        <f>IF('Học viên'!F83="","",'Học viên'!F83)</f>
      </c>
      <c r="E83" s="25">
        <f>IF(B83="","",N('T09-26'!AN83))</f>
      </c>
      <c r="F83" s="25">
        <f>IF(B83="","",N('T10-26'!AN83))</f>
      </c>
      <c r="G83" s="25">
        <f>IF(B83="","",N('T11-26'!AN83))</f>
      </c>
      <c r="H83" s="25">
        <f>IF(B83="","",N('T12-26'!AN83))</f>
      </c>
      <c r="I83" s="25">
        <f>IF(B83="","",N('T01-27'!AN83))</f>
      </c>
      <c r="J83" s="25">
        <f>IF(B83="","",N('T02-27'!AN83))</f>
      </c>
      <c r="K83" s="25">
        <f>IF(B83="","",N('T03-27'!AN83))</f>
      </c>
      <c r="L83" s="25">
        <f>IF(B83="","",N('T04-27'!AN83))</f>
      </c>
      <c r="M83" s="25">
        <f>IF(B83="","",N('T05-27'!AN83))</f>
      </c>
      <c r="N83" s="25">
        <f>IF(B83="","",N('T06-27'!AN83))</f>
      </c>
      <c r="O83" s="25">
        <f>IF(B83="","",N('T07-27'!AN83))</f>
      </c>
      <c r="P83" s="25">
        <f>IF(B83="","",N('T08-27'!AN83))</f>
      </c>
      <c r="Q83" s="25">
        <f>IF(B83="","",N('T09-26'!AK83)+N('T10-26'!AK83)+N('T11-26'!AK83)+N('T12-26'!AK83)+N('T01-27'!AK83)+N('T02-27'!AK83)+N('T03-27'!AK83)+N('T04-27'!AK83)+N('T05-27'!AK83)+N('T06-27'!AK83)+N('T07-27'!AK83)+N('T08-27'!AK83))</f>
      </c>
      <c r="R83" s="25">
        <f>IF(B83="","",N('T09-26'!AL83)+N('T10-26'!AL83)+N('T11-26'!AL83)+N('T12-26'!AL83)+N('T01-27'!AL83)+N('T02-27'!AL83)+N('T03-27'!AL83)+N('T04-27'!AL83)+N('T05-27'!AL83)+N('T06-27'!AL83)+N('T07-27'!AL83)+N('T08-27'!AL83))</f>
      </c>
      <c r="S83" s="25">
        <f>IF(B83="","",Q83-R83)</f>
      </c>
    </row>
    <row r="84" spans="1:19" x14ac:dyDescent="0.25">
      <c r="A84" s="20">
        <f>IF(B84="","",ROW()-4)</f>
      </c>
      <c r="B84" s="12">
        <f>IF('Học viên'!B84="","",'Học viên'!B84)</f>
      </c>
      <c r="C84" s="12">
        <f>IF('Học viên'!E84="","",'Học viên'!E84)</f>
      </c>
      <c r="D84" s="12">
        <f>IF('Học viên'!F84="","",'Học viên'!F84)</f>
      </c>
      <c r="E84" s="28">
        <f>IF(B84="","",N('T09-26'!AN84))</f>
      </c>
      <c r="F84" s="28">
        <f>IF(B84="","",N('T10-26'!AN84))</f>
      </c>
      <c r="G84" s="28">
        <f>IF(B84="","",N('T11-26'!AN84))</f>
      </c>
      <c r="H84" s="28">
        <f>IF(B84="","",N('T12-26'!AN84))</f>
      </c>
      <c r="I84" s="28">
        <f>IF(B84="","",N('T01-27'!AN84))</f>
      </c>
      <c r="J84" s="28">
        <f>IF(B84="","",N('T02-27'!AN84))</f>
      </c>
      <c r="K84" s="28">
        <f>IF(B84="","",N('T03-27'!AN84))</f>
      </c>
      <c r="L84" s="28">
        <f>IF(B84="","",N('T04-27'!AN84))</f>
      </c>
      <c r="M84" s="28">
        <f>IF(B84="","",N('T05-27'!AN84))</f>
      </c>
      <c r="N84" s="28">
        <f>IF(B84="","",N('T06-27'!AN84))</f>
      </c>
      <c r="O84" s="28">
        <f>IF(B84="","",N('T07-27'!AN84))</f>
      </c>
      <c r="P84" s="28">
        <f>IF(B84="","",N('T08-27'!AN84))</f>
      </c>
      <c r="Q84" s="28">
        <f>IF(B84="","",N('T09-26'!AK84)+N('T10-26'!AK84)+N('T11-26'!AK84)+N('T12-26'!AK84)+N('T01-27'!AK84)+N('T02-27'!AK84)+N('T03-27'!AK84)+N('T04-27'!AK84)+N('T05-27'!AK84)+N('T06-27'!AK84)+N('T07-27'!AK84)+N('T08-27'!AK84))</f>
      </c>
      <c r="R84" s="28">
        <f>IF(B84="","",N('T09-26'!AL84)+N('T10-26'!AL84)+N('T11-26'!AL84)+N('T12-26'!AL84)+N('T01-27'!AL84)+N('T02-27'!AL84)+N('T03-27'!AL84)+N('T04-27'!AL84)+N('T05-27'!AL84)+N('T06-27'!AL84)+N('T07-27'!AL84)+N('T08-27'!AL84))</f>
      </c>
      <c r="S84" s="28">
        <f>IF(B84="","",Q84-R84)</f>
      </c>
    </row>
    <row r="85" spans="1:19" x14ac:dyDescent="0.25">
      <c r="A85" s="29"/>
      <c r="B85" s="29" t="s">
        <v>112</v>
      </c>
      <c r="C85" s="29"/>
      <c r="D85" s="29"/>
      <c r="E85" s="31">
        <f>SUM(E5:E84)</f>
      </c>
      <c r="F85" s="31">
        <f>SUM(F5:F84)</f>
      </c>
      <c r="G85" s="31">
        <f>SUM(G5:G84)</f>
      </c>
      <c r="H85" s="31">
        <f>SUM(H5:H84)</f>
      </c>
      <c r="I85" s="31">
        <f>SUM(I5:I84)</f>
      </c>
      <c r="J85" s="31">
        <f>SUM(J5:J84)</f>
      </c>
      <c r="K85" s="31">
        <f>SUM(K5:K84)</f>
      </c>
      <c r="L85" s="31">
        <f>SUM(L5:L84)</f>
      </c>
      <c r="M85" s="31">
        <f>SUM(M5:M84)</f>
      </c>
      <c r="N85" s="31">
        <f>SUM(N5:N84)</f>
      </c>
      <c r="O85" s="31">
        <f>SUM(O5:O84)</f>
      </c>
      <c r="P85" s="31">
        <f>SUM(P5:P84)</f>
      </c>
      <c r="Q85" s="31">
        <f>SUM(Q5:Q84)</f>
      </c>
      <c r="R85" s="31">
        <f>SUM(R5:R84)</f>
      </c>
      <c r="S85" s="31">
        <f>SUM(S5:S84)</f>
      </c>
    </row>
  </sheetData>
  <sheetProtection sheet="1" formatColumns="0" formatRows="0" autoFilter="0"/>
  <autoFilter ref="A4:S84"/>
  <mergeCells count="2">
    <mergeCell ref="A1:S1"/>
    <mergeCell ref="A2:S2"/>
  </mergeCells>
  <conditionalFormatting sqref="E5:S84">
    <cfRule type="cellIs" dxfId="12" priority="1" operator="greaterThan">
      <formula>0</formula>
    </cfRule>
  </conditionalFormatting>
  <pageMargins left="0.5905511811023622" right="0.5905511811023622" top="0.5905511811023622" bottom="0.5905511811023622" header="0.3" footer="0.3"/>
  <pageSetup paperSize="9" orientation="landscape" fitToWidth="1" fitToHeight="0"/>
  <headerFooter>
    <oddFooter>&amp;L&amp;8Dạy Thêm · daythem.hoagao.store&amp;R&amp;8Trang 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8" customWidth="1"/>
  </cols>
  <sheetData>
    <row r="1" ht="26" customHeight="1" spans="1:5" x14ac:dyDescent="0.25">
      <c r="A1" s="7" t="s">
        <v>296</v>
      </c>
      <c r="B1" s="7"/>
      <c r="C1" s="7"/>
      <c r="D1" s="7"/>
      <c r="E1" s="7"/>
    </row>
    <row r="2" spans="1:5" x14ac:dyDescent="0.25">
      <c r="A2" s="2" t="s">
        <v>24</v>
      </c>
      <c r="B2" s="2"/>
      <c r="C2" s="2"/>
      <c r="D2" s="2"/>
      <c r="E2" s="2"/>
    </row>
    <row r="4" ht="30" customHeight="1" spans="1:5" x14ac:dyDescent="0.25">
      <c r="A4" s="8" t="s">
        <v>66</v>
      </c>
      <c r="B4" s="8" t="s">
        <v>297</v>
      </c>
      <c r="C4" s="8" t="s">
        <v>106</v>
      </c>
      <c r="D4" s="8" t="s">
        <v>107</v>
      </c>
      <c r="E4" s="8" t="s">
        <v>109</v>
      </c>
    </row>
    <row r="5" spans="1:5" x14ac:dyDescent="0.25">
      <c r="A5" s="15" t="s">
        <v>298</v>
      </c>
      <c r="B5" s="24">
        <f>COUNTIF('T09-26'!AH5:AH84,"&gt;0")</f>
      </c>
      <c r="C5" s="25">
        <f>'T09-26'!AK85</f>
      </c>
      <c r="D5" s="25">
        <f>'T09-26'!AL85</f>
      </c>
      <c r="E5" s="25">
        <f>'T09-26'!AN85</f>
      </c>
    </row>
    <row r="6" spans="1:5" x14ac:dyDescent="0.25">
      <c r="A6" s="20" t="s">
        <v>299</v>
      </c>
      <c r="B6" s="27">
        <f>COUNTIF('T10-26'!AH5:AH84,"&gt;0")</f>
      </c>
      <c r="C6" s="28">
        <f>'T10-26'!AK85</f>
      </c>
      <c r="D6" s="28">
        <f>'T10-26'!AL85</f>
      </c>
      <c r="E6" s="28">
        <f>'T10-26'!AN85</f>
      </c>
    </row>
    <row r="7" spans="1:5" x14ac:dyDescent="0.25">
      <c r="A7" s="15" t="s">
        <v>300</v>
      </c>
      <c r="B7" s="24">
        <f>COUNTIF('T11-26'!AH5:AH84,"&gt;0")</f>
      </c>
      <c r="C7" s="25">
        <f>'T11-26'!AK85</f>
      </c>
      <c r="D7" s="25">
        <f>'T11-26'!AL85</f>
      </c>
      <c r="E7" s="25">
        <f>'T11-26'!AN85</f>
      </c>
    </row>
    <row r="8" spans="1:5" x14ac:dyDescent="0.25">
      <c r="A8" s="20" t="s">
        <v>301</v>
      </c>
      <c r="B8" s="27">
        <f>COUNTIF('T12-26'!AH5:AH84,"&gt;0")</f>
      </c>
      <c r="C8" s="28">
        <f>'T12-26'!AK85</f>
      </c>
      <c r="D8" s="28">
        <f>'T12-26'!AL85</f>
      </c>
      <c r="E8" s="28">
        <f>'T12-26'!AN85</f>
      </c>
    </row>
    <row r="9" spans="1:5" x14ac:dyDescent="0.25">
      <c r="A9" s="15" t="s">
        <v>302</v>
      </c>
      <c r="B9" s="24">
        <f>COUNTIF('T01-27'!AH5:AH84,"&gt;0")</f>
      </c>
      <c r="C9" s="25">
        <f>'T01-27'!AK85</f>
      </c>
      <c r="D9" s="25">
        <f>'T01-27'!AL85</f>
      </c>
      <c r="E9" s="25">
        <f>'T01-27'!AN85</f>
      </c>
    </row>
    <row r="10" spans="1:5" x14ac:dyDescent="0.25">
      <c r="A10" s="20" t="s">
        <v>303</v>
      </c>
      <c r="B10" s="27">
        <f>COUNTIF('T02-27'!AH5:AH84,"&gt;0")</f>
      </c>
      <c r="C10" s="28">
        <f>'T02-27'!AK85</f>
      </c>
      <c r="D10" s="28">
        <f>'T02-27'!AL85</f>
      </c>
      <c r="E10" s="28">
        <f>'T02-27'!AN85</f>
      </c>
    </row>
    <row r="11" spans="1:5" x14ac:dyDescent="0.25">
      <c r="A11" s="15" t="s">
        <v>304</v>
      </c>
      <c r="B11" s="24">
        <f>COUNTIF('T03-27'!AH5:AH84,"&gt;0")</f>
      </c>
      <c r="C11" s="25">
        <f>'T03-27'!AK85</f>
      </c>
      <c r="D11" s="25">
        <f>'T03-27'!AL85</f>
      </c>
      <c r="E11" s="25">
        <f>'T03-27'!AN85</f>
      </c>
    </row>
    <row r="12" spans="1:5" x14ac:dyDescent="0.25">
      <c r="A12" s="20" t="s">
        <v>305</v>
      </c>
      <c r="B12" s="27">
        <f>COUNTIF('T04-27'!AH5:AH84,"&gt;0")</f>
      </c>
      <c r="C12" s="28">
        <f>'T04-27'!AK85</f>
      </c>
      <c r="D12" s="28">
        <f>'T04-27'!AL85</f>
      </c>
      <c r="E12" s="28">
        <f>'T04-27'!AN85</f>
      </c>
    </row>
    <row r="13" spans="1:5" x14ac:dyDescent="0.25">
      <c r="A13" s="15" t="s">
        <v>306</v>
      </c>
      <c r="B13" s="24">
        <f>COUNTIF('T05-27'!AH5:AH84,"&gt;0")</f>
      </c>
      <c r="C13" s="25">
        <f>'T05-27'!AK85</f>
      </c>
      <c r="D13" s="25">
        <f>'T05-27'!AL85</f>
      </c>
      <c r="E13" s="25">
        <f>'T05-27'!AN85</f>
      </c>
    </row>
    <row r="14" spans="1:5" x14ac:dyDescent="0.25">
      <c r="A14" s="20" t="s">
        <v>307</v>
      </c>
      <c r="B14" s="27">
        <f>COUNTIF('T06-27'!AH5:AH84,"&gt;0")</f>
      </c>
      <c r="C14" s="28">
        <f>'T06-27'!AK85</f>
      </c>
      <c r="D14" s="28">
        <f>'T06-27'!AL85</f>
      </c>
      <c r="E14" s="28">
        <f>'T06-27'!AN85</f>
      </c>
    </row>
    <row r="15" spans="1:5" x14ac:dyDescent="0.25">
      <c r="A15" s="15" t="s">
        <v>308</v>
      </c>
      <c r="B15" s="24">
        <f>COUNTIF('T07-27'!AH5:AH84,"&gt;0")</f>
      </c>
      <c r="C15" s="25">
        <f>'T07-27'!AK85</f>
      </c>
      <c r="D15" s="25">
        <f>'T07-27'!AL85</f>
      </c>
      <c r="E15" s="25">
        <f>'T07-27'!AN85</f>
      </c>
    </row>
    <row r="16" spans="1:5" x14ac:dyDescent="0.25">
      <c r="A16" s="20" t="s">
        <v>309</v>
      </c>
      <c r="B16" s="27">
        <f>COUNTIF('T08-27'!AH5:AH84,"&gt;0")</f>
      </c>
      <c r="C16" s="28">
        <f>'T08-27'!AK85</f>
      </c>
      <c r="D16" s="28">
        <f>'T08-27'!AL85</f>
      </c>
      <c r="E16" s="28">
        <f>'T08-27'!AN85</f>
      </c>
    </row>
    <row r="17" spans="1:5" x14ac:dyDescent="0.25">
      <c r="A17" s="29" t="s">
        <v>310</v>
      </c>
      <c r="B17" s="29"/>
      <c r="C17" s="31">
        <f>SUM(C5:C16)</f>
      </c>
      <c r="D17" s="31">
        <f>SUM(D5:D16)</f>
      </c>
      <c r="E17" s="31">
        <f>SUM(E5:E16)</f>
      </c>
    </row>
  </sheetData>
  <sheetProtection sheet="1" formatColumns="0" formatRows="0" autoFilter="0"/>
  <mergeCells count="2">
    <mergeCell ref="A1:E1"/>
    <mergeCell ref="A2:E2"/>
  </mergeCells>
  <pageMargins left="0.5905511811023622" right="0.5905511811023622" top="0.5905511811023622" bottom="0.5905511811023622" header="0.3" footer="0.3"/>
  <pageSetup paperSize="9" orientation="portrait" fitToWidth="1" fitToHeight="0"/>
  <headerFooter>
    <oddFooter>&amp;L&amp;8Dạy Thêm · daythem.hoagao.store&amp;R&amp;8Trang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Hướng dẫn</vt:lpstr>
      <vt:lpstr>Cài đặt</vt:lpstr>
      <vt:lpstr>Học viên</vt:lpstr>
      <vt:lpstr>T09-26</vt:lpstr>
      <vt:lpstr>T10-26</vt:lpstr>
      <vt:lpstr>T11-26</vt:lpstr>
      <vt:lpstr>T12-26</vt:lpstr>
      <vt:lpstr>T01-27</vt:lpstr>
      <vt:lpstr>T02-27</vt:lpstr>
      <vt:lpstr>T03-27</vt:lpstr>
      <vt:lpstr>T04-27</vt:lpstr>
      <vt:lpstr>T05-27</vt:lpstr>
      <vt:lpstr>T06-27</vt:lpstr>
      <vt:lpstr>T07-27</vt:lpstr>
      <vt:lpstr>T08-27</vt:lpstr>
      <vt:lpstr>Công nợ</vt:lpstr>
      <vt:lpstr>Tổng hợp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Sổ điểm danh, học phí, công nợ năm học 2026–2027</dc:title>
  <dc:subject/>
  <dc:description/>
  <cp:keywords/>
  <cp:category/>
  <cp:lastModifiedBy>Hoa Gạo</cp:lastModifiedBy>
  <dcterms:created xsi:type="dcterms:W3CDTF">2026-10-26T10:14:51Z</dcterms:created>
  <dcterms:modified xsi:type="dcterms:W3CDTF">2026-10-26T10:14:51Z</dcterms:modified>
</cp:coreProperties>
</file>